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17" i="1"/>
  <c r="M27"/>
  <c r="M26"/>
  <c r="M25"/>
  <c r="M24"/>
  <c r="M23"/>
  <c r="M22"/>
  <c r="M21"/>
  <c r="K28"/>
  <c r="H28"/>
  <c r="M8"/>
  <c r="M7"/>
  <c r="M5"/>
  <c r="L5"/>
  <c r="N5" s="1"/>
  <c r="M6"/>
  <c r="L6"/>
  <c r="N6" s="1"/>
  <c r="L7"/>
  <c r="L8" s="1"/>
  <c r="L9" s="1"/>
  <c r="M20"/>
  <c r="M19"/>
  <c r="M18"/>
  <c r="M16"/>
  <c r="M15"/>
  <c r="M14"/>
  <c r="M13"/>
  <c r="M12"/>
  <c r="M11"/>
  <c r="M10"/>
  <c r="M9"/>
  <c r="N7" l="1"/>
  <c r="N8" l="1"/>
  <c r="L10" l="1"/>
  <c r="L11" s="1"/>
  <c r="L12" s="1"/>
  <c r="L13" s="1"/>
  <c r="L14" s="1"/>
  <c r="L15" s="1"/>
  <c r="L16" s="1"/>
  <c r="N9"/>
  <c r="N10" l="1"/>
  <c r="N11" l="1"/>
  <c r="N12" l="1"/>
  <c r="N13" l="1"/>
  <c r="N14" l="1"/>
  <c r="N15" l="1"/>
  <c r="L17" l="1"/>
  <c r="N16"/>
  <c r="L18" l="1"/>
  <c r="N17"/>
  <c r="L19" l="1"/>
  <c r="N18"/>
  <c r="N19" l="1"/>
  <c r="L20"/>
  <c r="L21" l="1"/>
  <c r="N20"/>
  <c r="L22" l="1"/>
  <c r="N21"/>
  <c r="L23" l="1"/>
  <c r="N22"/>
  <c r="L24" l="1"/>
  <c r="N23"/>
  <c r="L25" l="1"/>
  <c r="N24"/>
  <c r="L26" l="1"/>
  <c r="N25"/>
  <c r="L27" l="1"/>
  <c r="N27" s="1"/>
  <c r="N28" s="1"/>
  <c r="E30" s="1"/>
  <c r="N26"/>
</calcChain>
</file>

<file path=xl/sharedStrings.xml><?xml version="1.0" encoding="utf-8"?>
<sst xmlns="http://schemas.openxmlformats.org/spreadsheetml/2006/main" count="41" uniqueCount="21">
  <si>
    <t>27.05.15</t>
  </si>
  <si>
    <t>16.06.15</t>
  </si>
  <si>
    <t>24.08.15</t>
  </si>
  <si>
    <t>21.09.15</t>
  </si>
  <si>
    <t>03.12.15</t>
  </si>
  <si>
    <t>31.12.15</t>
  </si>
  <si>
    <t>Итого по договору:</t>
  </si>
  <si>
    <t>Даты оплаты</t>
  </si>
  <si>
    <t>Дата исполнения обязательства</t>
  </si>
  <si>
    <t>Операция, изменяющая размер обязательства по договору</t>
  </si>
  <si>
    <t>Дебет</t>
  </si>
  <si>
    <t>Кредит</t>
  </si>
  <si>
    <t>Размер обязательства по оплате на начало периода</t>
  </si>
  <si>
    <t>Количество дней просрочки</t>
  </si>
  <si>
    <t>Размер пени (0,1 % от неисполненного обязательства в день)</t>
  </si>
  <si>
    <t>Итого размер пени составляет:</t>
  </si>
  <si>
    <t>руб.</t>
  </si>
  <si>
    <t xml:space="preserve">Расчет пени по договору N __ по состоянию на </t>
  </si>
  <si>
    <t>Продажа (-)</t>
  </si>
  <si>
    <t>Оплата (-)</t>
  </si>
  <si>
    <t>…</t>
  </si>
</sst>
</file>

<file path=xl/styles.xml><?xml version="1.0" encoding="utf-8"?>
<styleSheet xmlns="http://schemas.openxmlformats.org/spreadsheetml/2006/main">
  <numFmts count="4">
    <numFmt numFmtId="164" formatCode="#,##0.00;[Red]\-#,##0.00"/>
    <numFmt numFmtId="165" formatCode="#,##0.00_ ;[Red]\-#,##0.00\ "/>
    <numFmt numFmtId="167" formatCode="dd/mm/yy;@"/>
    <numFmt numFmtId="173" formatCode="#,##0.00\ _₽"/>
  </numFmts>
  <fonts count="5"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2" fillId="0" borderId="4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73" fontId="2" fillId="0" borderId="4" xfId="0" applyNumberFormat="1" applyFont="1" applyBorder="1" applyAlignment="1">
      <alignment horizontal="right"/>
    </xf>
    <xf numFmtId="14" fontId="0" fillId="0" borderId="0" xfId="0" applyNumberFormat="1"/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4" fillId="0" borderId="5" xfId="0" applyFont="1" applyBorder="1" applyAlignment="1">
      <alignment horizontal="left" wrapText="1"/>
    </xf>
    <xf numFmtId="173" fontId="2" fillId="0" borderId="6" xfId="0" applyNumberFormat="1" applyFont="1" applyBorder="1" applyAlignment="1">
      <alignment horizontal="center" vertical="center" wrapText="1"/>
    </xf>
    <xf numFmtId="173" fontId="2" fillId="0" borderId="5" xfId="0" applyNumberFormat="1" applyFont="1" applyBorder="1" applyAlignment="1">
      <alignment horizontal="right"/>
    </xf>
    <xf numFmtId="173" fontId="0" fillId="0" borderId="0" xfId="0" applyNumberFormat="1"/>
    <xf numFmtId="14" fontId="2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X30"/>
  <sheetViews>
    <sheetView tabSelected="1" workbookViewId="0">
      <selection activeCell="L32" sqref="L32"/>
    </sheetView>
  </sheetViews>
  <sheetFormatPr defaultRowHeight="15"/>
  <cols>
    <col min="3" max="3" width="13.28515625" customWidth="1"/>
    <col min="4" max="4" width="11.5703125" customWidth="1"/>
    <col min="5" max="5" width="12.7109375" customWidth="1"/>
    <col min="6" max="6" width="11.5703125" customWidth="1"/>
    <col min="7" max="7" width="8.42578125" customWidth="1"/>
    <col min="8" max="8" width="10.140625" customWidth="1"/>
    <col min="9" max="9" width="7.42578125" customWidth="1"/>
    <col min="10" max="10" width="3.140625" customWidth="1"/>
    <col min="11" max="11" width="14.42578125" customWidth="1"/>
    <col min="12" max="12" width="14.5703125" customWidth="1"/>
    <col min="13" max="13" width="13" customWidth="1"/>
    <col min="14" max="14" width="12.7109375" customWidth="1"/>
  </cols>
  <sheetData>
    <row r="2" spans="2:24" ht="30.75" customHeight="1">
      <c r="B2" t="s">
        <v>17</v>
      </c>
      <c r="H2" s="20">
        <v>42391</v>
      </c>
    </row>
    <row r="4" spans="2:24" ht="56.25" customHeight="1">
      <c r="B4" s="24" t="s">
        <v>7</v>
      </c>
      <c r="C4" s="25" t="s">
        <v>8</v>
      </c>
      <c r="D4" s="21"/>
      <c r="E4" s="26" t="s">
        <v>9</v>
      </c>
      <c r="F4" s="27"/>
      <c r="G4" s="22"/>
      <c r="H4" s="28" t="s">
        <v>10</v>
      </c>
      <c r="I4" s="27"/>
      <c r="J4" s="23"/>
      <c r="K4" s="29" t="s">
        <v>11</v>
      </c>
      <c r="L4" s="24" t="s">
        <v>12</v>
      </c>
      <c r="M4" s="25" t="s">
        <v>13</v>
      </c>
      <c r="N4" s="36" t="s">
        <v>14</v>
      </c>
      <c r="O4" s="30"/>
      <c r="P4" s="30"/>
      <c r="Q4" s="30"/>
      <c r="R4" s="30"/>
      <c r="S4" s="31"/>
      <c r="T4" s="31"/>
      <c r="U4" s="31"/>
      <c r="V4" s="31"/>
      <c r="W4" s="31"/>
      <c r="X4" s="31"/>
    </row>
    <row r="5" spans="2:24" ht="18.75" customHeight="1">
      <c r="B5" s="1"/>
      <c r="C5" s="17">
        <v>42083</v>
      </c>
      <c r="D5" s="2"/>
      <c r="E5" s="3" t="s">
        <v>18</v>
      </c>
      <c r="F5" s="3"/>
      <c r="G5" s="3"/>
      <c r="H5" s="4">
        <v>2000000</v>
      </c>
      <c r="I5" s="4"/>
      <c r="J5" s="4"/>
      <c r="K5" s="5"/>
      <c r="L5" s="15">
        <f>H5</f>
        <v>2000000</v>
      </c>
      <c r="M5" s="18">
        <f>B6-C5</f>
        <v>26</v>
      </c>
      <c r="N5" s="37">
        <f>L5*M5*0.1%</f>
        <v>52000</v>
      </c>
      <c r="O5" s="32"/>
      <c r="P5" s="32"/>
      <c r="Q5" s="32"/>
      <c r="R5" s="32"/>
      <c r="S5" s="33"/>
      <c r="T5" s="33"/>
      <c r="U5" s="33"/>
      <c r="V5" s="33"/>
      <c r="W5" s="33"/>
      <c r="X5" s="33"/>
    </row>
    <row r="6" spans="2:24">
      <c r="B6" s="40">
        <v>42109</v>
      </c>
      <c r="C6" s="17"/>
      <c r="D6" s="2"/>
      <c r="E6" s="3" t="s">
        <v>19</v>
      </c>
      <c r="F6" s="3"/>
      <c r="G6" s="3"/>
      <c r="H6" s="6"/>
      <c r="I6" s="7"/>
      <c r="J6" s="8"/>
      <c r="K6" s="9">
        <v>500000</v>
      </c>
      <c r="L6" s="16">
        <f>H5-K6</f>
        <v>1500000</v>
      </c>
      <c r="M6" s="18">
        <f>C7-B6</f>
        <v>5</v>
      </c>
      <c r="N6" s="37">
        <f t="shared" ref="N6" si="0">L6*M6*0.1%</f>
        <v>7500</v>
      </c>
      <c r="O6" s="32"/>
      <c r="P6" s="32"/>
      <c r="Q6" s="32"/>
      <c r="R6" s="32"/>
      <c r="S6" s="33"/>
      <c r="T6" s="33"/>
      <c r="U6" s="33"/>
      <c r="V6" s="33"/>
      <c r="W6" s="33"/>
      <c r="X6" s="33"/>
    </row>
    <row r="7" spans="2:24">
      <c r="B7" s="1"/>
      <c r="C7" s="17">
        <v>42114</v>
      </c>
      <c r="D7" s="2"/>
      <c r="E7" s="3" t="s">
        <v>18</v>
      </c>
      <c r="F7" s="3"/>
      <c r="G7" s="3"/>
      <c r="H7" s="4">
        <v>1000000</v>
      </c>
      <c r="I7" s="4"/>
      <c r="J7" s="4"/>
      <c r="K7" s="5"/>
      <c r="L7" s="16">
        <f>L6+H7</f>
        <v>2500000</v>
      </c>
      <c r="M7" s="18">
        <f>C8-C7</f>
        <v>30</v>
      </c>
      <c r="N7" s="37">
        <f>L7*M7*0.1%</f>
        <v>75000</v>
      </c>
      <c r="O7" s="32"/>
      <c r="P7" s="32"/>
      <c r="Q7" s="32"/>
      <c r="R7" s="32"/>
      <c r="S7" s="33"/>
      <c r="T7" s="33"/>
      <c r="U7" s="33"/>
      <c r="V7" s="33"/>
      <c r="W7" s="33"/>
      <c r="X7" s="33"/>
    </row>
    <row r="8" spans="2:24">
      <c r="B8" s="1"/>
      <c r="C8" s="17">
        <v>42144</v>
      </c>
      <c r="D8" s="2"/>
      <c r="E8" s="3" t="s">
        <v>18</v>
      </c>
      <c r="F8" s="3"/>
      <c r="G8" s="3"/>
      <c r="H8" s="4">
        <v>1000000</v>
      </c>
      <c r="I8" s="4"/>
      <c r="J8" s="4"/>
      <c r="K8" s="5"/>
      <c r="L8" s="16">
        <f>L7+H8</f>
        <v>3500000</v>
      </c>
      <c r="M8" s="18">
        <f>B9-C8</f>
        <v>7</v>
      </c>
      <c r="N8" s="37">
        <f t="shared" ref="N8:N27" si="1">L8*M8*0.1%</f>
        <v>24500</v>
      </c>
      <c r="O8" s="32"/>
      <c r="P8" s="32"/>
      <c r="Q8" s="32"/>
      <c r="R8" s="32"/>
      <c r="S8" s="33"/>
      <c r="T8" s="33"/>
      <c r="U8" s="33"/>
      <c r="V8" s="33"/>
      <c r="W8" s="33"/>
      <c r="X8" s="33"/>
    </row>
    <row r="9" spans="2:24">
      <c r="B9" s="1" t="s">
        <v>0</v>
      </c>
      <c r="C9" s="17"/>
      <c r="D9" s="2"/>
      <c r="E9" s="3" t="s">
        <v>19</v>
      </c>
      <c r="F9" s="3"/>
      <c r="G9" s="3"/>
      <c r="H9" s="6"/>
      <c r="I9" s="7"/>
      <c r="J9" s="8"/>
      <c r="K9" s="9">
        <v>1000000</v>
      </c>
      <c r="L9" s="16">
        <f>L8-K9</f>
        <v>2500000</v>
      </c>
      <c r="M9" s="18">
        <f>B10-B9</f>
        <v>9</v>
      </c>
      <c r="N9" s="37">
        <f t="shared" si="1"/>
        <v>22500</v>
      </c>
      <c r="O9" s="32"/>
      <c r="P9" s="32"/>
      <c r="Q9" s="32"/>
      <c r="R9" s="32"/>
      <c r="S9" s="33"/>
      <c r="T9" s="33"/>
      <c r="U9" s="33"/>
      <c r="V9" s="33"/>
      <c r="W9" s="33"/>
      <c r="X9" s="33"/>
    </row>
    <row r="10" spans="2:24">
      <c r="B10" s="40">
        <v>42160</v>
      </c>
      <c r="C10" s="17"/>
      <c r="D10" s="2"/>
      <c r="E10" s="3" t="s">
        <v>19</v>
      </c>
      <c r="F10" s="3"/>
      <c r="G10" s="3"/>
      <c r="H10" s="6"/>
      <c r="I10" s="7"/>
      <c r="J10" s="8"/>
      <c r="K10" s="9">
        <v>500000</v>
      </c>
      <c r="L10" s="16">
        <f>L9-K10</f>
        <v>2000000</v>
      </c>
      <c r="M10" s="18">
        <f>B11-B10</f>
        <v>11</v>
      </c>
      <c r="N10" s="37">
        <f t="shared" si="1"/>
        <v>22000</v>
      </c>
      <c r="O10" s="32"/>
      <c r="P10" s="32"/>
      <c r="Q10" s="32"/>
      <c r="R10" s="32"/>
      <c r="S10" s="33"/>
      <c r="T10" s="33"/>
      <c r="U10" s="33"/>
      <c r="V10" s="33"/>
      <c r="W10" s="33"/>
      <c r="X10" s="33"/>
    </row>
    <row r="11" spans="2:24">
      <c r="B11" s="1" t="s">
        <v>1</v>
      </c>
      <c r="C11" s="17"/>
      <c r="D11" s="2"/>
      <c r="E11" s="3" t="s">
        <v>19</v>
      </c>
      <c r="F11" s="3"/>
      <c r="G11" s="3"/>
      <c r="H11" s="6"/>
      <c r="I11" s="7"/>
      <c r="J11" s="8"/>
      <c r="K11" s="9">
        <v>600000</v>
      </c>
      <c r="L11" s="16">
        <f>L10-K11</f>
        <v>1400000</v>
      </c>
      <c r="M11" s="18">
        <f>C12-B11</f>
        <v>4</v>
      </c>
      <c r="N11" s="37">
        <f t="shared" si="1"/>
        <v>5600</v>
      </c>
      <c r="O11" s="32"/>
      <c r="P11" s="32"/>
      <c r="Q11" s="32"/>
      <c r="R11" s="32"/>
      <c r="S11" s="33"/>
      <c r="T11" s="33"/>
      <c r="U11" s="33"/>
      <c r="V11" s="33"/>
      <c r="W11" s="33"/>
      <c r="X11" s="33"/>
    </row>
    <row r="12" spans="2:24">
      <c r="B12" s="1"/>
      <c r="C12" s="17">
        <v>42175</v>
      </c>
      <c r="D12" s="2"/>
      <c r="E12" s="3" t="s">
        <v>20</v>
      </c>
      <c r="F12" s="3"/>
      <c r="G12" s="3"/>
      <c r="H12" s="4">
        <v>1000000</v>
      </c>
      <c r="I12" s="4"/>
      <c r="J12" s="4"/>
      <c r="K12" s="5"/>
      <c r="L12" s="16">
        <f>L11+H12</f>
        <v>2400000</v>
      </c>
      <c r="M12" s="18">
        <f>B13-C12</f>
        <v>18</v>
      </c>
      <c r="N12" s="37">
        <f t="shared" si="1"/>
        <v>43200</v>
      </c>
      <c r="O12" s="32"/>
      <c r="P12" s="32"/>
      <c r="Q12" s="32"/>
      <c r="R12" s="32"/>
      <c r="S12" s="33"/>
      <c r="T12" s="33"/>
      <c r="U12" s="33"/>
      <c r="V12" s="33"/>
      <c r="W12" s="33"/>
      <c r="X12" s="33"/>
    </row>
    <row r="13" spans="2:24">
      <c r="B13" s="40">
        <v>42193</v>
      </c>
      <c r="C13" s="17"/>
      <c r="D13" s="2"/>
      <c r="E13" s="3" t="s">
        <v>20</v>
      </c>
      <c r="F13" s="3"/>
      <c r="G13" s="3"/>
      <c r="H13" s="6"/>
      <c r="I13" s="7"/>
      <c r="J13" s="8"/>
      <c r="K13" s="9">
        <v>900000</v>
      </c>
      <c r="L13" s="16">
        <f>L12-K13</f>
        <v>1500000</v>
      </c>
      <c r="M13" s="18">
        <f>B14-B13</f>
        <v>7</v>
      </c>
      <c r="N13" s="37">
        <f t="shared" si="1"/>
        <v>10500</v>
      </c>
      <c r="O13" s="32"/>
      <c r="P13" s="32"/>
      <c r="Q13" s="32"/>
      <c r="R13" s="32"/>
      <c r="S13" s="33"/>
      <c r="T13" s="33"/>
      <c r="U13" s="33"/>
      <c r="V13" s="33"/>
      <c r="W13" s="33"/>
      <c r="X13" s="33"/>
    </row>
    <row r="14" spans="2:24">
      <c r="B14" s="40">
        <v>42200</v>
      </c>
      <c r="C14" s="17"/>
      <c r="D14" s="2"/>
      <c r="E14" s="3" t="s">
        <v>20</v>
      </c>
      <c r="F14" s="3"/>
      <c r="G14" s="3"/>
      <c r="H14" s="6"/>
      <c r="I14" s="7"/>
      <c r="J14" s="8"/>
      <c r="K14" s="9">
        <v>500000</v>
      </c>
      <c r="L14" s="16">
        <f>L13-K14</f>
        <v>1000000</v>
      </c>
      <c r="M14" s="18">
        <f>C15-B14</f>
        <v>5</v>
      </c>
      <c r="N14" s="37">
        <f t="shared" si="1"/>
        <v>5000</v>
      </c>
      <c r="O14" s="32"/>
      <c r="P14" s="32"/>
      <c r="Q14" s="32"/>
      <c r="R14" s="32"/>
      <c r="S14" s="33"/>
      <c r="T14" s="33"/>
      <c r="U14" s="33"/>
      <c r="V14" s="33"/>
      <c r="W14" s="33"/>
      <c r="X14" s="33"/>
    </row>
    <row r="15" spans="2:24">
      <c r="B15" s="1"/>
      <c r="C15" s="17">
        <v>42205</v>
      </c>
      <c r="D15" s="2"/>
      <c r="E15" s="3" t="s">
        <v>20</v>
      </c>
      <c r="F15" s="3"/>
      <c r="G15" s="3"/>
      <c r="H15" s="4">
        <v>1000000</v>
      </c>
      <c r="I15" s="4"/>
      <c r="J15" s="4"/>
      <c r="K15" s="5"/>
      <c r="L15" s="16">
        <f>L14+H15</f>
        <v>2000000</v>
      </c>
      <c r="M15" s="18">
        <f>C16-C15</f>
        <v>31</v>
      </c>
      <c r="N15" s="37">
        <f t="shared" si="1"/>
        <v>62000</v>
      </c>
      <c r="O15" s="32"/>
      <c r="P15" s="32"/>
      <c r="Q15" s="32"/>
      <c r="R15" s="32"/>
      <c r="S15" s="33"/>
      <c r="T15" s="33"/>
      <c r="U15" s="33"/>
      <c r="V15" s="33"/>
      <c r="W15" s="33"/>
      <c r="X15" s="33"/>
    </row>
    <row r="16" spans="2:24">
      <c r="B16" s="1"/>
      <c r="C16" s="17">
        <v>42236</v>
      </c>
      <c r="D16" s="2"/>
      <c r="E16" s="3" t="s">
        <v>20</v>
      </c>
      <c r="F16" s="3"/>
      <c r="G16" s="3"/>
      <c r="H16" s="4">
        <v>1100000</v>
      </c>
      <c r="I16" s="4"/>
      <c r="J16" s="4"/>
      <c r="K16" s="5"/>
      <c r="L16" s="16">
        <f>L15+H16</f>
        <v>3100000</v>
      </c>
      <c r="M16" s="18">
        <f>B17-C16</f>
        <v>4</v>
      </c>
      <c r="N16" s="37">
        <f t="shared" si="1"/>
        <v>12400</v>
      </c>
      <c r="O16" s="32"/>
      <c r="P16" s="32"/>
      <c r="Q16" s="32"/>
      <c r="R16" s="32"/>
      <c r="S16" s="33"/>
      <c r="T16" s="33"/>
      <c r="U16" s="33"/>
      <c r="V16" s="33"/>
      <c r="W16" s="33"/>
      <c r="X16" s="33"/>
    </row>
    <row r="17" spans="2:24">
      <c r="B17" s="1" t="s">
        <v>2</v>
      </c>
      <c r="C17" s="17"/>
      <c r="D17" s="2"/>
      <c r="E17" s="3" t="s">
        <v>20</v>
      </c>
      <c r="F17" s="3"/>
      <c r="G17" s="3"/>
      <c r="H17" s="6"/>
      <c r="I17" s="7"/>
      <c r="J17" s="8"/>
      <c r="K17" s="9">
        <v>1000000</v>
      </c>
      <c r="L17" s="16">
        <f>L16-K17</f>
        <v>2100000</v>
      </c>
      <c r="M17" s="18">
        <f>C18-B17</f>
        <v>27</v>
      </c>
      <c r="N17" s="37">
        <f t="shared" si="1"/>
        <v>56700</v>
      </c>
      <c r="O17" s="32"/>
      <c r="P17" s="32"/>
      <c r="Q17" s="32"/>
      <c r="R17" s="32"/>
      <c r="S17" s="33"/>
      <c r="T17" s="33"/>
      <c r="U17" s="33"/>
      <c r="V17" s="33"/>
      <c r="W17" s="33"/>
      <c r="X17" s="33"/>
    </row>
    <row r="18" spans="2:24">
      <c r="B18" s="1"/>
      <c r="C18" s="17">
        <v>42267</v>
      </c>
      <c r="D18" s="2"/>
      <c r="E18" s="3" t="s">
        <v>20</v>
      </c>
      <c r="F18" s="3"/>
      <c r="G18" s="3"/>
      <c r="H18" s="4">
        <v>1100000</v>
      </c>
      <c r="I18" s="4"/>
      <c r="J18" s="4"/>
      <c r="K18" s="5"/>
      <c r="L18" s="16">
        <f>L17+H18</f>
        <v>3200000</v>
      </c>
      <c r="M18" s="18">
        <f>B19-C18</f>
        <v>1</v>
      </c>
      <c r="N18" s="37">
        <f t="shared" si="1"/>
        <v>3200</v>
      </c>
      <c r="O18" s="32"/>
      <c r="P18" s="32"/>
      <c r="Q18" s="32"/>
      <c r="R18" s="32"/>
      <c r="S18" s="33"/>
      <c r="T18" s="33"/>
      <c r="U18" s="33"/>
      <c r="V18" s="33"/>
      <c r="W18" s="33"/>
      <c r="X18" s="33"/>
    </row>
    <row r="19" spans="2:24">
      <c r="B19" s="1" t="s">
        <v>3</v>
      </c>
      <c r="C19" s="17"/>
      <c r="D19" s="2"/>
      <c r="E19" s="3" t="s">
        <v>20</v>
      </c>
      <c r="F19" s="3"/>
      <c r="G19" s="3"/>
      <c r="H19" s="6"/>
      <c r="I19" s="7"/>
      <c r="J19" s="8"/>
      <c r="K19" s="9">
        <v>500000</v>
      </c>
      <c r="L19" s="16">
        <f>L18-K19</f>
        <v>2700000</v>
      </c>
      <c r="M19" s="18">
        <f>B20-B19</f>
        <v>26</v>
      </c>
      <c r="N19" s="37">
        <f t="shared" si="1"/>
        <v>70200</v>
      </c>
      <c r="O19" s="32"/>
      <c r="P19" s="32"/>
      <c r="Q19" s="32"/>
      <c r="R19" s="32"/>
      <c r="S19" s="33"/>
      <c r="T19" s="33"/>
      <c r="U19" s="33"/>
      <c r="V19" s="33"/>
      <c r="W19" s="33"/>
      <c r="X19" s="33"/>
    </row>
    <row r="20" spans="2:24">
      <c r="B20" s="40">
        <v>42294</v>
      </c>
      <c r="C20" s="17"/>
      <c r="D20" s="2"/>
      <c r="E20" s="3" t="s">
        <v>20</v>
      </c>
      <c r="F20" s="3"/>
      <c r="G20" s="3"/>
      <c r="H20" s="6"/>
      <c r="I20" s="7"/>
      <c r="J20" s="8"/>
      <c r="K20" s="9">
        <v>500000</v>
      </c>
      <c r="L20" s="16">
        <f>L19-K20</f>
        <v>2200000</v>
      </c>
      <c r="M20" s="18">
        <f>C21-B20</f>
        <v>3</v>
      </c>
      <c r="N20" s="37">
        <f t="shared" si="1"/>
        <v>6600</v>
      </c>
      <c r="O20" s="32"/>
      <c r="P20" s="32"/>
      <c r="Q20" s="32"/>
      <c r="R20" s="32"/>
      <c r="S20" s="33"/>
      <c r="T20" s="33"/>
      <c r="U20" s="33"/>
      <c r="V20" s="33"/>
      <c r="W20" s="33"/>
      <c r="X20" s="33"/>
    </row>
    <row r="21" spans="2:24">
      <c r="B21" s="1"/>
      <c r="C21" s="17">
        <v>42297</v>
      </c>
      <c r="D21" s="2"/>
      <c r="E21" s="3" t="s">
        <v>20</v>
      </c>
      <c r="F21" s="3"/>
      <c r="G21" s="3"/>
      <c r="H21" s="4">
        <v>1100000</v>
      </c>
      <c r="I21" s="4"/>
      <c r="J21" s="4"/>
      <c r="K21" s="5"/>
      <c r="L21" s="16">
        <f>L20+H21</f>
        <v>3300000</v>
      </c>
      <c r="M21" s="18">
        <f>B22-C21</f>
        <v>5</v>
      </c>
      <c r="N21" s="37">
        <f t="shared" si="1"/>
        <v>16500</v>
      </c>
      <c r="O21" s="32"/>
      <c r="P21" s="32"/>
      <c r="Q21" s="32"/>
      <c r="R21" s="32"/>
      <c r="S21" s="33"/>
      <c r="T21" s="33"/>
      <c r="U21" s="33"/>
      <c r="V21" s="33"/>
      <c r="W21" s="33"/>
      <c r="X21" s="33"/>
    </row>
    <row r="22" spans="2:24">
      <c r="B22" s="40">
        <v>42302</v>
      </c>
      <c r="C22" s="17"/>
      <c r="D22" s="2"/>
      <c r="E22" s="3" t="s">
        <v>20</v>
      </c>
      <c r="F22" s="3"/>
      <c r="G22" s="3"/>
      <c r="H22" s="6"/>
      <c r="I22" s="7"/>
      <c r="J22" s="8"/>
      <c r="K22" s="9">
        <v>800000</v>
      </c>
      <c r="L22" s="16">
        <f>L21-K22</f>
        <v>2500000</v>
      </c>
      <c r="M22" s="18">
        <f>C23-B22</f>
        <v>26</v>
      </c>
      <c r="N22" s="37">
        <f t="shared" si="1"/>
        <v>65000</v>
      </c>
      <c r="O22" s="32"/>
      <c r="P22" s="32"/>
      <c r="Q22" s="32"/>
      <c r="R22" s="32"/>
      <c r="S22" s="33"/>
      <c r="T22" s="33"/>
      <c r="U22" s="33"/>
      <c r="V22" s="33"/>
      <c r="W22" s="33"/>
      <c r="X22" s="33"/>
    </row>
    <row r="23" spans="2:24">
      <c r="B23" s="1"/>
      <c r="C23" s="17">
        <v>42328</v>
      </c>
      <c r="D23" s="2"/>
      <c r="E23" s="3" t="s">
        <v>20</v>
      </c>
      <c r="F23" s="3"/>
      <c r="G23" s="3"/>
      <c r="H23" s="4">
        <v>1100000</v>
      </c>
      <c r="I23" s="4"/>
      <c r="J23" s="4"/>
      <c r="K23" s="5"/>
      <c r="L23" s="16">
        <f>L22+H23</f>
        <v>3600000</v>
      </c>
      <c r="M23" s="18">
        <f>B24-C23</f>
        <v>13</v>
      </c>
      <c r="N23" s="37">
        <f t="shared" si="1"/>
        <v>46800</v>
      </c>
      <c r="O23" s="32"/>
      <c r="P23" s="32"/>
      <c r="Q23" s="32"/>
      <c r="R23" s="32"/>
      <c r="S23" s="33"/>
      <c r="T23" s="33"/>
      <c r="U23" s="33"/>
      <c r="V23" s="33"/>
      <c r="W23" s="33"/>
      <c r="X23" s="33"/>
    </row>
    <row r="24" spans="2:24">
      <c r="B24" s="1" t="s">
        <v>4</v>
      </c>
      <c r="C24" s="17"/>
      <c r="D24" s="2"/>
      <c r="E24" s="3" t="s">
        <v>20</v>
      </c>
      <c r="F24" s="3"/>
      <c r="G24" s="3"/>
      <c r="H24" s="6"/>
      <c r="I24" s="7"/>
      <c r="J24" s="8"/>
      <c r="K24" s="9">
        <v>700000</v>
      </c>
      <c r="L24" s="16">
        <f>L23-K24</f>
        <v>2900000</v>
      </c>
      <c r="M24" s="18">
        <f>C25-B24</f>
        <v>17</v>
      </c>
      <c r="N24" s="37">
        <f t="shared" si="1"/>
        <v>49300</v>
      </c>
      <c r="O24" s="32"/>
      <c r="P24" s="32"/>
      <c r="Q24" s="32"/>
      <c r="R24" s="32"/>
      <c r="S24" s="33"/>
      <c r="T24" s="33"/>
      <c r="U24" s="33"/>
      <c r="V24" s="33"/>
      <c r="W24" s="33"/>
      <c r="X24" s="33"/>
    </row>
    <row r="25" spans="2:24">
      <c r="B25" s="1"/>
      <c r="C25" s="17">
        <v>42358</v>
      </c>
      <c r="D25" s="2"/>
      <c r="E25" s="3" t="s">
        <v>20</v>
      </c>
      <c r="F25" s="3"/>
      <c r="G25" s="3"/>
      <c r="H25" s="4">
        <v>1100000</v>
      </c>
      <c r="I25" s="4"/>
      <c r="J25" s="4"/>
      <c r="K25" s="5"/>
      <c r="L25" s="16">
        <f>L24+H25</f>
        <v>4000000</v>
      </c>
      <c r="M25" s="18">
        <f>B26-C25</f>
        <v>11</v>
      </c>
      <c r="N25" s="37">
        <f t="shared" si="1"/>
        <v>44000</v>
      </c>
      <c r="O25" s="32"/>
      <c r="P25" s="32"/>
      <c r="Q25" s="32"/>
      <c r="R25" s="32"/>
      <c r="S25" s="33"/>
      <c r="T25" s="33"/>
      <c r="U25" s="33"/>
      <c r="V25" s="33"/>
      <c r="W25" s="33"/>
      <c r="X25" s="33"/>
    </row>
    <row r="26" spans="2:24">
      <c r="B26" s="1" t="s">
        <v>5</v>
      </c>
      <c r="C26" s="17"/>
      <c r="D26" s="2"/>
      <c r="E26" s="3" t="s">
        <v>20</v>
      </c>
      <c r="F26" s="3"/>
      <c r="G26" s="3"/>
      <c r="H26" s="6"/>
      <c r="I26" s="7"/>
      <c r="J26" s="8"/>
      <c r="K26" s="9">
        <v>700000</v>
      </c>
      <c r="L26" s="16">
        <f>L25-K26</f>
        <v>3300000</v>
      </c>
      <c r="M26" s="18">
        <f>C27-B26</f>
        <v>20</v>
      </c>
      <c r="N26" s="37">
        <f t="shared" si="1"/>
        <v>66000</v>
      </c>
      <c r="O26" s="32"/>
      <c r="P26" s="32"/>
      <c r="Q26" s="32"/>
      <c r="R26" s="32"/>
      <c r="S26" s="33"/>
      <c r="T26" s="33"/>
      <c r="U26" s="33"/>
      <c r="V26" s="33"/>
      <c r="W26" s="33"/>
      <c r="X26" s="33"/>
    </row>
    <row r="27" spans="2:24">
      <c r="B27" s="1"/>
      <c r="C27" s="17">
        <v>42389</v>
      </c>
      <c r="D27" s="2"/>
      <c r="E27" s="3" t="s">
        <v>20</v>
      </c>
      <c r="F27" s="3"/>
      <c r="G27" s="3"/>
      <c r="H27" s="4">
        <v>1100000</v>
      </c>
      <c r="I27" s="4"/>
      <c r="J27" s="4"/>
      <c r="K27" s="5"/>
      <c r="L27" s="16">
        <f>L26+H27</f>
        <v>4400000</v>
      </c>
      <c r="M27" s="18">
        <f>H2-C27</f>
        <v>2</v>
      </c>
      <c r="N27" s="37">
        <f t="shared" si="1"/>
        <v>8800</v>
      </c>
      <c r="O27" s="32"/>
      <c r="P27" s="32"/>
      <c r="Q27" s="32"/>
      <c r="R27" s="32"/>
      <c r="S27" s="33"/>
      <c r="T27" s="33"/>
      <c r="U27" s="33"/>
      <c r="V27" s="33"/>
      <c r="W27" s="33"/>
      <c r="X27" s="33"/>
    </row>
    <row r="28" spans="2:24">
      <c r="B28" s="10"/>
      <c r="C28" s="11"/>
      <c r="D28" s="11"/>
      <c r="E28" s="12" t="s">
        <v>6</v>
      </c>
      <c r="F28" s="12"/>
      <c r="G28" s="12"/>
      <c r="H28" s="13">
        <f>H5+H7+H8+H12+H15+H16+H18+H21+H23+H25+H27</f>
        <v>12600000</v>
      </c>
      <c r="I28" s="13"/>
      <c r="J28" s="13"/>
      <c r="K28" s="14">
        <f>K6+K9+K10+K11+K13+K14+K17+K19+K20+K22+K24+K26</f>
        <v>8200000</v>
      </c>
      <c r="L28" s="10"/>
      <c r="M28" s="19"/>
      <c r="N28" s="38">
        <f>SUM(N5:N27)</f>
        <v>775300</v>
      </c>
      <c r="O28" s="34"/>
      <c r="P28" s="34"/>
      <c r="Q28" s="34"/>
      <c r="R28" s="34"/>
      <c r="S28" s="35"/>
      <c r="T28" s="35"/>
      <c r="U28" s="35"/>
      <c r="V28" s="35"/>
      <c r="W28" s="35"/>
      <c r="X28" s="35"/>
    </row>
    <row r="30" spans="2:24">
      <c r="B30" t="s">
        <v>15</v>
      </c>
      <c r="E30" s="39">
        <f>N28</f>
        <v>775300</v>
      </c>
      <c r="F30" t="s">
        <v>16</v>
      </c>
    </row>
  </sheetData>
  <mergeCells count="39">
    <mergeCell ref="O28:R28"/>
    <mergeCell ref="E13:G13"/>
    <mergeCell ref="E14:G14"/>
    <mergeCell ref="E7:G7"/>
    <mergeCell ref="H7:J7"/>
    <mergeCell ref="E4:F4"/>
    <mergeCell ref="H4:I4"/>
    <mergeCell ref="E24:G24"/>
    <mergeCell ref="E26:G26"/>
    <mergeCell ref="E27:G27"/>
    <mergeCell ref="H27:J27"/>
    <mergeCell ref="E28:G28"/>
    <mergeCell ref="H28:J28"/>
    <mergeCell ref="E20:G20"/>
    <mergeCell ref="E22:G22"/>
    <mergeCell ref="E23:G23"/>
    <mergeCell ref="H23:J23"/>
    <mergeCell ref="E25:G25"/>
    <mergeCell ref="H25:J25"/>
    <mergeCell ref="E17:G17"/>
    <mergeCell ref="E18:G18"/>
    <mergeCell ref="H18:J18"/>
    <mergeCell ref="E19:G19"/>
    <mergeCell ref="E21:G21"/>
    <mergeCell ref="H21:J21"/>
    <mergeCell ref="E11:G11"/>
    <mergeCell ref="E15:G15"/>
    <mergeCell ref="H15:J15"/>
    <mergeCell ref="E16:G16"/>
    <mergeCell ref="H16:J16"/>
    <mergeCell ref="E8:G8"/>
    <mergeCell ref="H8:J8"/>
    <mergeCell ref="E9:G9"/>
    <mergeCell ref="E12:G12"/>
    <mergeCell ref="H12:J12"/>
    <mergeCell ref="E10:G10"/>
    <mergeCell ref="E5:G5"/>
    <mergeCell ref="H5:J5"/>
    <mergeCell ref="E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2016-01-22T12:20:20Z</dcterms:created>
  <dcterms:modified xsi:type="dcterms:W3CDTF">2016-01-22T14:21:01Z</dcterms:modified>
</cp:coreProperties>
</file>