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1475" windowHeight="10545" activeTab="16"/>
  </bookViews>
  <sheets>
    <sheet name="6" sheetId="6" r:id="rId1"/>
    <sheet name="8" sheetId="44" r:id="rId2"/>
    <sheet name="10" sheetId="45" r:id="rId3"/>
    <sheet name="26" sheetId="46" r:id="rId4"/>
    <sheet name="28" sheetId="47" r:id="rId5"/>
    <sheet name="30" sheetId="48" r:id="rId6"/>
    <sheet name="30а" sheetId="49" r:id="rId7"/>
    <sheet name="32" sheetId="50" r:id="rId8"/>
    <sheet name="33" sheetId="51" r:id="rId9"/>
    <sheet name="34" sheetId="52" r:id="rId10"/>
    <sheet name="35" sheetId="53" r:id="rId11"/>
    <sheet name="37" sheetId="54" r:id="rId12"/>
    <sheet name="38" sheetId="55" r:id="rId13"/>
    <sheet name="41" sheetId="56" r:id="rId14"/>
    <sheet name="43" sheetId="57" r:id="rId15"/>
    <sheet name="45" sheetId="58" r:id="rId16"/>
    <sheet name="Общий" sheetId="43" r:id="rId17"/>
  </sheets>
  <definedNames>
    <definedName name="_xlnm.Print_Area" localSheetId="2">'10'!$A$2:$D$32</definedName>
    <definedName name="_xlnm.Print_Area" localSheetId="3">'26'!$A$2:$D$32</definedName>
    <definedName name="_xlnm.Print_Area" localSheetId="4">'28'!$A$2:$D$32</definedName>
    <definedName name="_xlnm.Print_Area" localSheetId="5">'30'!$A$2:$D$32</definedName>
    <definedName name="_xlnm.Print_Area" localSheetId="6">'30а'!$A$2:$D$32</definedName>
    <definedName name="_xlnm.Print_Area" localSheetId="7">'32'!$A$2:$D$32</definedName>
    <definedName name="_xlnm.Print_Area" localSheetId="8">'33'!$A$2:$D$32</definedName>
    <definedName name="_xlnm.Print_Area" localSheetId="9">'34'!$A$2:$D$32</definedName>
    <definedName name="_xlnm.Print_Area" localSheetId="10">'35'!$A$2:$D$32</definedName>
    <definedName name="_xlnm.Print_Area" localSheetId="11">'37'!$A$2:$D$32</definedName>
    <definedName name="_xlnm.Print_Area" localSheetId="12">'38'!$A$2:$D$32</definedName>
    <definedName name="_xlnm.Print_Area" localSheetId="13">'41'!$A$2:$D$32</definedName>
    <definedName name="_xlnm.Print_Area" localSheetId="14">'43'!$A$2:$D$32</definedName>
    <definedName name="_xlnm.Print_Area" localSheetId="15">'45'!$A$2:$D$32</definedName>
    <definedName name="_xlnm.Print_Area" localSheetId="0">'6'!$A$2:$D$32</definedName>
    <definedName name="_xlnm.Print_Area" localSheetId="1">'8'!$A$2:$D$32</definedName>
  </definedNames>
  <calcPr calcId="145621"/>
</workbook>
</file>

<file path=xl/calcChain.xml><?xml version="1.0" encoding="utf-8"?>
<calcChain xmlns="http://schemas.openxmlformats.org/spreadsheetml/2006/main">
  <c r="E1" i="58" l="1"/>
  <c r="E1" i="57"/>
  <c r="D8" i="58"/>
  <c r="C8" i="58" s="1"/>
  <c r="D7" i="58"/>
  <c r="C7" i="58" s="1"/>
  <c r="D6" i="58"/>
  <c r="C6" i="58" s="1"/>
  <c r="D5" i="58"/>
  <c r="D8" i="57"/>
  <c r="C8" i="57" s="1"/>
  <c r="D7" i="57"/>
  <c r="C7" i="57" s="1"/>
  <c r="D6" i="57"/>
  <c r="C6" i="57" s="1"/>
  <c r="D5" i="57"/>
  <c r="C5" i="57" s="1"/>
  <c r="E1" i="56"/>
  <c r="D8" i="56"/>
  <c r="C8" i="56"/>
  <c r="D7" i="56"/>
  <c r="C7" i="56" s="1"/>
  <c r="D6" i="56"/>
  <c r="C6" i="56" s="1"/>
  <c r="D5" i="56"/>
  <c r="E1" i="55"/>
  <c r="D8" i="55"/>
  <c r="C8" i="55" s="1"/>
  <c r="D7" i="55"/>
  <c r="C7" i="55" s="1"/>
  <c r="D6" i="55"/>
  <c r="C6" i="55"/>
  <c r="D5" i="55"/>
  <c r="C5" i="55" s="1"/>
  <c r="E1" i="54"/>
  <c r="D8" i="54"/>
  <c r="C8" i="54" s="1"/>
  <c r="D7" i="54"/>
  <c r="C7" i="54" s="1"/>
  <c r="D6" i="54"/>
  <c r="C6" i="54" s="1"/>
  <c r="D5" i="54"/>
  <c r="C5" i="54" s="1"/>
  <c r="E1" i="53"/>
  <c r="D8" i="53"/>
  <c r="C8" i="53" s="1"/>
  <c r="D7" i="53"/>
  <c r="C7" i="53" s="1"/>
  <c r="D6" i="53"/>
  <c r="C6" i="53" s="1"/>
  <c r="D5" i="53"/>
  <c r="E1" i="52"/>
  <c r="D8" i="52"/>
  <c r="C8" i="52" s="1"/>
  <c r="D7" i="52"/>
  <c r="C7" i="52" s="1"/>
  <c r="D6" i="52"/>
  <c r="C6" i="52" s="1"/>
  <c r="D5" i="52"/>
  <c r="E1" i="51"/>
  <c r="D8" i="51"/>
  <c r="C8" i="51" s="1"/>
  <c r="D7" i="51"/>
  <c r="C7" i="51"/>
  <c r="D6" i="51"/>
  <c r="C6" i="51" s="1"/>
  <c r="D5" i="51"/>
  <c r="C5" i="51" s="1"/>
  <c r="E1" i="50"/>
  <c r="D8" i="50"/>
  <c r="C8" i="50" s="1"/>
  <c r="D7" i="50"/>
  <c r="C7" i="50" s="1"/>
  <c r="D6" i="50"/>
  <c r="C6" i="50" s="1"/>
  <c r="D5" i="50"/>
  <c r="D6" i="49"/>
  <c r="C6" i="49" s="1"/>
  <c r="D7" i="49"/>
  <c r="D8" i="49"/>
  <c r="C8" i="49" s="1"/>
  <c r="D5" i="49"/>
  <c r="C5" i="49" s="1"/>
  <c r="E1" i="49"/>
  <c r="C7" i="49"/>
  <c r="E1" i="48"/>
  <c r="D8" i="48"/>
  <c r="C8" i="48" s="1"/>
  <c r="D7" i="48"/>
  <c r="C7" i="48" s="1"/>
  <c r="D6" i="48"/>
  <c r="C6" i="48"/>
  <c r="D5" i="48"/>
  <c r="C5" i="48" s="1"/>
  <c r="E1" i="47"/>
  <c r="D8" i="47"/>
  <c r="C8" i="47" s="1"/>
  <c r="D7" i="47"/>
  <c r="C7" i="47" s="1"/>
  <c r="D6" i="47"/>
  <c r="C6" i="47" s="1"/>
  <c r="D5" i="47"/>
  <c r="C5" i="47" s="1"/>
  <c r="E1" i="46"/>
  <c r="E1" i="45"/>
  <c r="E1" i="44"/>
  <c r="E1" i="6"/>
  <c r="E12" i="43"/>
  <c r="E13" i="43"/>
  <c r="E14" i="43"/>
  <c r="E15" i="43"/>
  <c r="E16" i="43"/>
  <c r="E18" i="43"/>
  <c r="E19" i="43"/>
  <c r="E20" i="43"/>
  <c r="E21" i="43"/>
  <c r="E22" i="43"/>
  <c r="E23" i="43"/>
  <c r="E24" i="43"/>
  <c r="E25" i="43"/>
  <c r="E26" i="43"/>
  <c r="E17" i="43"/>
  <c r="E11" i="43"/>
  <c r="E27" i="43" s="1"/>
  <c r="D6" i="46"/>
  <c r="C6" i="46" s="1"/>
  <c r="D7" i="46"/>
  <c r="C7" i="46" s="1"/>
  <c r="D8" i="46"/>
  <c r="C8" i="46" s="1"/>
  <c r="D5" i="46"/>
  <c r="C5" i="46" s="1"/>
  <c r="D8" i="45"/>
  <c r="C8" i="45" s="1"/>
  <c r="D7" i="45"/>
  <c r="C7" i="45" s="1"/>
  <c r="D6" i="45"/>
  <c r="C6" i="45" s="1"/>
  <c r="D5" i="45"/>
  <c r="C5" i="45" s="1"/>
  <c r="D6" i="44"/>
  <c r="C6" i="44" s="1"/>
  <c r="D7" i="44"/>
  <c r="C7" i="44" s="1"/>
  <c r="D8" i="44"/>
  <c r="C8" i="44" s="1"/>
  <c r="D5" i="44"/>
  <c r="C5" i="44" s="1"/>
  <c r="D5" i="6"/>
  <c r="C5" i="6" s="1"/>
  <c r="D6" i="6"/>
  <c r="C6" i="6" s="1"/>
  <c r="D7" i="6"/>
  <c r="C7" i="6" s="1"/>
  <c r="D8" i="6"/>
  <c r="C8" i="6" s="1"/>
  <c r="C27" i="43"/>
  <c r="D7" i="43"/>
  <c r="D9" i="52" l="1"/>
  <c r="D9" i="58"/>
  <c r="D9" i="47"/>
  <c r="D9" i="53"/>
  <c r="C5" i="58"/>
  <c r="C9" i="58" s="1"/>
  <c r="D9" i="50"/>
  <c r="D9" i="51"/>
  <c r="D9" i="56"/>
  <c r="D9" i="57"/>
  <c r="C9" i="57"/>
  <c r="C5" i="56"/>
  <c r="C9" i="56" s="1"/>
  <c r="C9" i="55"/>
  <c r="D9" i="55"/>
  <c r="C9" i="54"/>
  <c r="D9" i="54"/>
  <c r="C5" i="53"/>
  <c r="C9" i="53" s="1"/>
  <c r="C5" i="52"/>
  <c r="C9" i="52" s="1"/>
  <c r="C9" i="51"/>
  <c r="C5" i="50"/>
  <c r="C9" i="50" s="1"/>
  <c r="C9" i="49"/>
  <c r="D9" i="49"/>
  <c r="C9" i="48"/>
  <c r="D9" i="48"/>
  <c r="C9" i="47"/>
  <c r="C9" i="46"/>
  <c r="C9" i="6"/>
  <c r="D9" i="46"/>
  <c r="C9" i="45"/>
  <c r="D9" i="45"/>
  <c r="C9" i="44"/>
  <c r="D9" i="44"/>
  <c r="D9" i="6"/>
  <c r="E7" i="43"/>
  <c r="C7" i="43"/>
</calcChain>
</file>

<file path=xl/sharedStrings.xml><?xml version="1.0" encoding="utf-8"?>
<sst xmlns="http://schemas.openxmlformats.org/spreadsheetml/2006/main" count="296" uniqueCount="39">
  <si>
    <t>ПЕРЕЧЕНЬ</t>
  </si>
  <si>
    <t>Периодичность</t>
  </si>
  <si>
    <t>Годовая плата, руб.</t>
  </si>
  <si>
    <t>Стоимость на 1 кв.м. общей площади, руб.в месяц</t>
  </si>
  <si>
    <t>по необходимости</t>
  </si>
  <si>
    <t>1 раз в год</t>
  </si>
  <si>
    <t>Итого</t>
  </si>
  <si>
    <t>Устранение замачивания грунта под фундаментом (осушение)</t>
  </si>
  <si>
    <t>Замена  неисправных  участков электрической сети здания (от ввода до квартиры)</t>
  </si>
  <si>
    <t>Проверка изоляции электропроводки и ее укрепление</t>
  </si>
  <si>
    <t>Смена радиаторных блоков в местах общего пользование</t>
  </si>
  <si>
    <t>Пушкина</t>
  </si>
  <si>
    <t>45</t>
  </si>
  <si>
    <t>30а</t>
  </si>
  <si>
    <t>Итого за Пушкина</t>
  </si>
  <si>
    <t>Вид работ</t>
  </si>
  <si>
    <t>Жилые дома в деревянном исполнении с центральным отоплением, с общими коридорами</t>
  </si>
  <si>
    <t>Жилые дома в капитальном исполнении до 3-х этажей с полным уровнем благоустройства</t>
  </si>
  <si>
    <t>Жилые дома в деревянном исполнении ветхие и аварийные</t>
  </si>
  <si>
    <t>Название улицы</t>
  </si>
  <si>
    <t>Номер дома</t>
  </si>
  <si>
    <t>Площадь жилых помещений, кв.м</t>
  </si>
  <si>
    <t>Стоимость работ и услуг, выполняемых в целях управления жилищным фондом, руб./кв.м. в мес.</t>
  </si>
  <si>
    <t>дополнительных работ и услуг по содержанию и ремонту общего имущества в многоквартирном доме Пушкина, 6</t>
  </si>
  <si>
    <t>дополнительных работ и услуг по содержанию и ремонту общего имущества в многоквартирном доме Пушкина, 8</t>
  </si>
  <si>
    <t>дополнительных работ и услуг по содержанию и ремонту общего имущества в многоквартирном доме Пушкина, 10</t>
  </si>
  <si>
    <t>дополнительных работ и услуг по содержанию и ремонту общего имущества в многоквартирном доме Пушкина, 26</t>
  </si>
  <si>
    <t>дополнительных работ и услуг по содержанию и ремонту общего имущества в многоквартирном доме Пушкина, 28</t>
  </si>
  <si>
    <t>дополнительных работ и услуг по содержанию и ремонту общего имущества в многоквартирном доме Пушкина, 30а</t>
  </si>
  <si>
    <t>дополнительных работ и услуг по содержанию и ремонту общего имущества в многоквартирном доме Пушкина, 30</t>
  </si>
  <si>
    <t>дополнительных работ и услуг по содержанию и ремонту общего имущества в многоквартирном доме Пушкина, 32</t>
  </si>
  <si>
    <t>дополнительных работ и услуг по содержанию и ремонту общего имущества в многоквартирном доме Пушкина, 33</t>
  </si>
  <si>
    <t>дополнительных работ и услуг по содержанию и ремонту общего имущества в многоквартирном доме Пушкина, 34</t>
  </si>
  <si>
    <t>Наименование работ и услуг</t>
  </si>
  <si>
    <t>дополнительных работ и услуг по содержанию и ремонту общего имущества в многоквартирном доме Пушкина, 35</t>
  </si>
  <si>
    <t>дополнительных работ и услуг по содержанию и ремонту общего имущества в многоквартирном доме Пушкина, 37</t>
  </si>
  <si>
    <t>дополнительных работ и услуг по содержанию и ремонту общего имущества в многоквартирном доме Пушкина, 38</t>
  </si>
  <si>
    <t>дополнительных работ и услуг по содержанию и ремонту общего имущества в многоквартирном доме Пушкина, 41</t>
  </si>
  <si>
    <t>дополнительных работ и услуг по содержанию и ремонту общего имущества в многоквартирном доме Пушкина,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</si>
</sst>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41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3" fontId="3" fillId="2" borderId="1" xfId="3" applyFont="1" applyFill="1" applyBorder="1" applyAlignment="1">
      <alignment horizontal="center" vertical="center" wrapText="1"/>
    </xf>
    <xf numFmtId="43" fontId="3" fillId="2" borderId="1" xfId="3" applyNumberFormat="1" applyFont="1" applyFill="1" applyBorder="1" applyAlignment="1">
      <alignment horizontal="center" vertical="center" wrapText="1"/>
    </xf>
    <xf numFmtId="43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3" fontId="4" fillId="3" borderId="1" xfId="3" applyNumberFormat="1" applyFont="1" applyFill="1" applyBorder="1" applyAlignment="1">
      <alignment horizontal="center" vertical="center" wrapText="1"/>
    </xf>
    <xf numFmtId="43" fontId="6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3" fontId="6" fillId="5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/>
    <xf numFmtId="0" fontId="7" fillId="2" borderId="1" xfId="0" applyFont="1" applyFill="1" applyBorder="1" applyAlignment="1">
      <alignment horizontal="center" vertical="center" wrapText="1"/>
    </xf>
    <xf numFmtId="43" fontId="7" fillId="0" borderId="1" xfId="3" applyFont="1" applyBorder="1"/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43" fontId="7" fillId="0" borderId="6" xfId="0" applyNumberFormat="1" applyFont="1" applyBorder="1"/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 wrapText="1"/>
    </xf>
    <xf numFmtId="43" fontId="7" fillId="0" borderId="8" xfId="0" applyNumberFormat="1" applyFont="1" applyBorder="1"/>
    <xf numFmtId="43" fontId="7" fillId="0" borderId="9" xfId="0" applyNumberFormat="1" applyFont="1" applyBorder="1"/>
    <xf numFmtId="0" fontId="8" fillId="2" borderId="2" xfId="1" applyFont="1" applyFill="1" applyBorder="1" applyAlignment="1">
      <alignment horizontal="center" vertical="center" wrapText="1"/>
    </xf>
    <xf numFmtId="43" fontId="7" fillId="0" borderId="1" xfId="3" applyNumberFormat="1" applyFont="1" applyBorder="1"/>
    <xf numFmtId="0" fontId="6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4" fontId="6" fillId="2" borderId="0" xfId="0" applyNumberFormat="1" applyFont="1" applyFill="1"/>
    <xf numFmtId="4" fontId="6" fillId="2" borderId="0" xfId="0" applyNumberFormat="1" applyFont="1" applyFill="1" applyAlignment="1">
      <alignment horizontal="center" vertical="center" wrapText="1"/>
    </xf>
  </cellXfs>
  <cellStyles count="4">
    <cellStyle name="Обычный" xfId="0" builtinId="0"/>
    <cellStyle name="Обычный 2" xfId="1"/>
    <cellStyle name="Финансовый" xfId="3" builtinId="3"/>
    <cellStyle name="Финансов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F6" sqref="F6"/>
    </sheetView>
  </sheetViews>
  <sheetFormatPr defaultRowHeight="12" x14ac:dyDescent="0.2"/>
  <cols>
    <col min="1" max="1" width="40.28515625" style="22" customWidth="1"/>
    <col min="2" max="2" width="17.7109375" style="22" customWidth="1"/>
    <col min="3" max="3" width="13.7109375" style="22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6</v>
      </c>
      <c r="C1" s="15">
        <v>342.7</v>
      </c>
      <c r="D1" s="16">
        <v>7.76</v>
      </c>
      <c r="E1" s="15">
        <f>ROUND(C1*D1*12,2)</f>
        <v>31912.22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23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23276.18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7278.95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1357.09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31912.22</v>
      </c>
      <c r="D9" s="33">
        <f>SUM(D5:D8)</f>
        <v>7.76</v>
      </c>
    </row>
  </sheetData>
  <mergeCells count="2"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H6" sqref="H6"/>
    </sheetView>
  </sheetViews>
  <sheetFormatPr defaultRowHeight="12" x14ac:dyDescent="0.2"/>
  <cols>
    <col min="1" max="1" width="40.28515625" style="22" customWidth="1"/>
    <col min="2" max="2" width="17.7109375" style="22" customWidth="1"/>
    <col min="3" max="3" width="13.7109375" style="22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3" t="s">
        <v>11</v>
      </c>
      <c r="B1" s="4">
        <v>8</v>
      </c>
      <c r="C1" s="18">
        <v>528.29999999999995</v>
      </c>
      <c r="D1" s="19">
        <v>6.48</v>
      </c>
      <c r="E1" s="18">
        <f>ROUND(C1*D1*12,2)</f>
        <v>41080.61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24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35882.14</v>
      </c>
      <c r="D5" s="29">
        <f>Общий!D3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0</v>
      </c>
      <c r="D6" s="29">
        <f>Общий!D4</f>
        <v>0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2092.0700000000002</v>
      </c>
      <c r="D7" s="29">
        <f>Общий!D5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3106.4</v>
      </c>
      <c r="D8" s="29">
        <f>Общий!D6</f>
        <v>0.49</v>
      </c>
    </row>
    <row r="9" spans="1:5" s="23" customFormat="1" ht="15" thickBot="1" x14ac:dyDescent="0.25">
      <c r="A9" s="30" t="s">
        <v>6</v>
      </c>
      <c r="B9" s="31"/>
      <c r="C9" s="32">
        <f>SUM(C5:C8)</f>
        <v>41080.61</v>
      </c>
      <c r="D9" s="33">
        <f>SUM(D5:D8)</f>
        <v>6.48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E7" sqref="E7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85546875" style="22" customWidth="1"/>
    <col min="4" max="4" width="15.140625" style="22" customWidth="1"/>
    <col min="5" max="5" width="11" style="22" customWidth="1"/>
    <col min="6" max="6" width="10.7109375" style="22" customWidth="1"/>
    <col min="7" max="16384" width="9.140625" style="22"/>
  </cols>
  <sheetData>
    <row r="1" spans="1:5" s="37" customFormat="1" x14ac:dyDescent="0.25">
      <c r="A1" s="3" t="s">
        <v>11</v>
      </c>
      <c r="B1" s="4">
        <v>10</v>
      </c>
      <c r="C1" s="18">
        <v>5544.1</v>
      </c>
      <c r="D1" s="19">
        <v>6.48</v>
      </c>
      <c r="E1" s="18">
        <f>ROUND(C1*D1*12,2)</f>
        <v>431109.22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25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35">
        <f>ROUND(D5*$C$1*12,2)</f>
        <v>376555.27</v>
      </c>
      <c r="D5" s="29">
        <f>Общий!D3</f>
        <v>5.66</v>
      </c>
    </row>
    <row r="6" spans="1:5" s="23" customFormat="1" ht="42.75" x14ac:dyDescent="0.2">
      <c r="A6" s="28" t="s">
        <v>8</v>
      </c>
      <c r="B6" s="24" t="s">
        <v>5</v>
      </c>
      <c r="C6" s="35">
        <f t="shared" ref="C6:C8" si="0">ROUND(D6*$C$1*12,2)</f>
        <v>0</v>
      </c>
      <c r="D6" s="29">
        <f>Общий!D4</f>
        <v>0</v>
      </c>
    </row>
    <row r="7" spans="1:5" s="23" customFormat="1" ht="28.5" x14ac:dyDescent="0.2">
      <c r="A7" s="28" t="s">
        <v>9</v>
      </c>
      <c r="B7" s="24" t="s">
        <v>5</v>
      </c>
      <c r="C7" s="35">
        <f t="shared" si="0"/>
        <v>21954.639999999999</v>
      </c>
      <c r="D7" s="29">
        <f>Общий!D5</f>
        <v>0.33</v>
      </c>
    </row>
    <row r="8" spans="1:5" s="23" customFormat="1" ht="28.5" x14ac:dyDescent="0.2">
      <c r="A8" s="28" t="s">
        <v>10</v>
      </c>
      <c r="B8" s="24" t="s">
        <v>4</v>
      </c>
      <c r="C8" s="35">
        <f t="shared" si="0"/>
        <v>32599.31</v>
      </c>
      <c r="D8" s="29">
        <f>Общий!D6</f>
        <v>0.49</v>
      </c>
    </row>
    <row r="9" spans="1:5" s="23" customFormat="1" ht="15" thickBot="1" x14ac:dyDescent="0.25">
      <c r="A9" s="30" t="s">
        <v>6</v>
      </c>
      <c r="B9" s="31"/>
      <c r="C9" s="32">
        <f>SUM(C5:C8)</f>
        <v>431109.22000000003</v>
      </c>
      <c r="D9" s="33">
        <f>SUM(D5:D8)</f>
        <v>6.48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G6" sqref="G6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5" t="s">
        <v>11</v>
      </c>
      <c r="B1" s="6">
        <v>26</v>
      </c>
      <c r="C1" s="20">
        <v>694.8</v>
      </c>
      <c r="D1" s="21">
        <v>8.2100000000000009</v>
      </c>
      <c r="E1" s="20">
        <f>ROUND(C1*D1*12,2)</f>
        <v>68451.7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26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47190.82</v>
      </c>
      <c r="D5" s="29">
        <f>Общий!E3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18509.47</v>
      </c>
      <c r="D6" s="29">
        <f>Общий!E4</f>
        <v>2.2200000000000002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2751.41</v>
      </c>
      <c r="D7" s="29">
        <f>Общий!E5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Общий!E6</f>
        <v>0</v>
      </c>
    </row>
    <row r="9" spans="1:5" s="23" customFormat="1" ht="15" thickBot="1" x14ac:dyDescent="0.25">
      <c r="A9" s="30" t="s">
        <v>6</v>
      </c>
      <c r="B9" s="31"/>
      <c r="C9" s="32">
        <f>SUM(C5:C8)</f>
        <v>68451.700000000012</v>
      </c>
      <c r="D9" s="33">
        <f>SUM(D5:D8)</f>
        <v>8.2100000000000009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A5" sqref="A5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5" t="s">
        <v>11</v>
      </c>
      <c r="B1" s="6">
        <v>28</v>
      </c>
      <c r="C1" s="20">
        <v>943.1</v>
      </c>
      <c r="D1" s="21">
        <v>8.2100000000000009</v>
      </c>
      <c r="E1" s="20">
        <f>ROUND(C1*D1*12,2)</f>
        <v>92914.21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27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64055.35</v>
      </c>
      <c r="D5" s="29">
        <f>Общий!E3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25124.18</v>
      </c>
      <c r="D6" s="29">
        <f>Общий!E4</f>
        <v>2.2200000000000002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3734.68</v>
      </c>
      <c r="D7" s="29">
        <f>Общий!E5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Общий!E6</f>
        <v>0</v>
      </c>
    </row>
    <row r="9" spans="1:5" s="23" customFormat="1" ht="15" thickBot="1" x14ac:dyDescent="0.25">
      <c r="A9" s="30" t="s">
        <v>6</v>
      </c>
      <c r="B9" s="31"/>
      <c r="C9" s="32">
        <f>SUM(C5:C8)</f>
        <v>92914.209999999992</v>
      </c>
      <c r="D9" s="33">
        <f>SUM(D5:D8)</f>
        <v>8.2100000000000009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H7" sqref="H7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5" t="s">
        <v>11</v>
      </c>
      <c r="B1" s="6">
        <v>30</v>
      </c>
      <c r="C1" s="20">
        <v>721.80000000000007</v>
      </c>
      <c r="D1" s="21">
        <v>8.2100000000000009</v>
      </c>
      <c r="E1" s="20">
        <f>ROUND(C1*D1*12,2)</f>
        <v>71111.740000000005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29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49024.66</v>
      </c>
      <c r="D5" s="29">
        <f>Общий!E3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19228.75</v>
      </c>
      <c r="D6" s="29">
        <f>Общий!E4</f>
        <v>2.2200000000000002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2858.33</v>
      </c>
      <c r="D7" s="29">
        <f>Общий!E5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Общий!E6</f>
        <v>0</v>
      </c>
    </row>
    <row r="9" spans="1:5" s="23" customFormat="1" ht="15" thickBot="1" x14ac:dyDescent="0.25">
      <c r="A9" s="30" t="s">
        <v>6</v>
      </c>
      <c r="B9" s="31"/>
      <c r="C9" s="32">
        <f>SUM(C5:C8)</f>
        <v>71111.740000000005</v>
      </c>
      <c r="D9" s="33">
        <f>SUM(D5:D8)</f>
        <v>8.2100000000000009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E10" sqref="E10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 t="s">
        <v>13</v>
      </c>
      <c r="C1" s="15">
        <v>1109.3</v>
      </c>
      <c r="D1" s="16">
        <v>7.76</v>
      </c>
      <c r="E1" s="15">
        <f>ROUND(C1*D1*12,2)</f>
        <v>103298.02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28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75343.66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23561.53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4392.83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103298.02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G8" sqref="G8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32</v>
      </c>
      <c r="C1" s="15">
        <v>920.3</v>
      </c>
      <c r="D1" s="16">
        <v>7.76</v>
      </c>
      <c r="E1" s="15">
        <f>ROUND(C1*D1*12,2)</f>
        <v>85698.34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30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62506.78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19547.169999999998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3644.39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85698.34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G6" sqref="G6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5" t="s">
        <v>11</v>
      </c>
      <c r="B1" s="6">
        <v>33</v>
      </c>
      <c r="C1" s="20">
        <v>453.5</v>
      </c>
      <c r="D1" s="21">
        <v>8.2100000000000009</v>
      </c>
      <c r="E1" s="20">
        <f>ROUND(C1*D1*12,2)</f>
        <v>44678.82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31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30801.72</v>
      </c>
      <c r="D5" s="29">
        <f>Общий!E3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12081.24</v>
      </c>
      <c r="D6" s="29">
        <f>Общий!E4</f>
        <v>2.2200000000000002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1795.86</v>
      </c>
      <c r="D7" s="29">
        <f>Общий!E5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Общий!E6</f>
        <v>0</v>
      </c>
    </row>
    <row r="9" spans="1:5" s="23" customFormat="1" ht="15" thickBot="1" x14ac:dyDescent="0.25">
      <c r="A9" s="30" t="s">
        <v>6</v>
      </c>
      <c r="B9" s="31"/>
      <c r="C9" s="32">
        <f>SUM(C5:C8)</f>
        <v>44678.82</v>
      </c>
      <c r="D9" s="33">
        <f>SUM(D5:D8)</f>
        <v>8.2100000000000009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H20" sqref="H20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34</v>
      </c>
      <c r="C1" s="15">
        <v>1096.5999999999999</v>
      </c>
      <c r="D1" s="16">
        <v>7.76</v>
      </c>
      <c r="E1" s="15">
        <f>ROUND(C1*D1*12,2)</f>
        <v>102115.39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32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74481.070000000007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23291.78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4342.54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102115.39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9"/>
  <sheetViews>
    <sheetView view="pageBreakPreview" zoomScale="85" zoomScaleNormal="100" zoomScaleSheetLayoutView="85" workbookViewId="0">
      <selection activeCell="J16" sqref="J16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5" s="37" customFormat="1" x14ac:dyDescent="0.25">
      <c r="A1" s="5" t="s">
        <v>11</v>
      </c>
      <c r="B1" s="6">
        <v>35</v>
      </c>
      <c r="C1" s="20">
        <v>631.1</v>
      </c>
      <c r="D1" s="21">
        <v>8.2100000000000009</v>
      </c>
      <c r="E1" s="20">
        <f>ROUND(C1*D1*12,2)</f>
        <v>62175.97</v>
      </c>
    </row>
    <row r="2" spans="1:5" s="23" customFormat="1" ht="14.25" customHeight="1" x14ac:dyDescent="0.2">
      <c r="A2" s="38" t="s">
        <v>0</v>
      </c>
      <c r="B2" s="38"/>
      <c r="C2" s="38"/>
      <c r="D2" s="38"/>
    </row>
    <row r="3" spans="1:5" s="23" customFormat="1" ht="27.75" customHeight="1" thickBot="1" x14ac:dyDescent="0.25">
      <c r="A3" s="38" t="s">
        <v>34</v>
      </c>
      <c r="B3" s="38"/>
      <c r="C3" s="38"/>
      <c r="D3" s="38"/>
    </row>
    <row r="4" spans="1:5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5" s="23" customFormat="1" ht="28.5" x14ac:dyDescent="0.2">
      <c r="A5" s="28" t="s">
        <v>7</v>
      </c>
      <c r="B5" s="24" t="s">
        <v>4</v>
      </c>
      <c r="C5" s="25">
        <f>ROUND(D5*$C$1*12,2)</f>
        <v>42864.31</v>
      </c>
      <c r="D5" s="29">
        <f>Общий!E3</f>
        <v>5.66</v>
      </c>
    </row>
    <row r="6" spans="1:5" s="23" customFormat="1" ht="42.75" x14ac:dyDescent="0.2">
      <c r="A6" s="28" t="s">
        <v>8</v>
      </c>
      <c r="B6" s="24" t="s">
        <v>5</v>
      </c>
      <c r="C6" s="25">
        <f t="shared" ref="C6:C8" si="0">ROUND(D6*$C$1*12,2)</f>
        <v>16812.5</v>
      </c>
      <c r="D6" s="29">
        <f>Общий!E4</f>
        <v>2.2200000000000002</v>
      </c>
    </row>
    <row r="7" spans="1:5" s="23" customFormat="1" ht="28.5" x14ac:dyDescent="0.2">
      <c r="A7" s="28" t="s">
        <v>9</v>
      </c>
      <c r="B7" s="24" t="s">
        <v>5</v>
      </c>
      <c r="C7" s="25">
        <f t="shared" si="0"/>
        <v>2499.16</v>
      </c>
      <c r="D7" s="29">
        <f>Общий!E5</f>
        <v>0.33</v>
      </c>
    </row>
    <row r="8" spans="1:5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Общий!E6</f>
        <v>0</v>
      </c>
    </row>
    <row r="9" spans="1:5" s="23" customFormat="1" ht="15" thickBot="1" x14ac:dyDescent="0.25">
      <c r="A9" s="30" t="s">
        <v>6</v>
      </c>
      <c r="B9" s="31"/>
      <c r="C9" s="32">
        <f>SUM(C5:C8)</f>
        <v>62175.97</v>
      </c>
      <c r="D9" s="33">
        <f>SUM(D5:D8)</f>
        <v>8.2100000000000009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A4" sqref="A4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37</v>
      </c>
      <c r="C1" s="15">
        <v>1063.9000000000001</v>
      </c>
      <c r="D1" s="16">
        <v>7.76</v>
      </c>
      <c r="E1" s="15">
        <f>ROUND(C1*D1*12,2)</f>
        <v>99070.37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35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72260.09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22597.24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4213.04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99070.37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J7" sqref="J7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38</v>
      </c>
      <c r="C1" s="15">
        <v>695</v>
      </c>
      <c r="D1" s="16">
        <v>7.76</v>
      </c>
      <c r="E1" s="15">
        <f>ROUND(C1*D1*12,2)</f>
        <v>64718.400000000001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36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47204.4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14761.8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2752.2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64718.399999999994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I7" sqref="I7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41</v>
      </c>
      <c r="C1" s="15">
        <v>1118.8</v>
      </c>
      <c r="D1" s="16">
        <v>7.76</v>
      </c>
      <c r="E1" s="15">
        <f>ROUND(C1*D1*12,2)</f>
        <v>104182.66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37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75988.899999999994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23763.31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4430.45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104182.65999999999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A4" sqref="A4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>
        <v>43</v>
      </c>
      <c r="C1" s="15">
        <v>1124.4000000000001</v>
      </c>
      <c r="D1" s="16">
        <v>7.76</v>
      </c>
      <c r="E1" s="15">
        <f>ROUND(C1*D1*12,2)</f>
        <v>104704.13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38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76369.25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23882.26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4452.62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104704.12999999999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9"/>
  <sheetViews>
    <sheetView view="pageBreakPreview" zoomScale="85" zoomScaleNormal="100" zoomScaleSheetLayoutView="85" workbookViewId="0">
      <selection activeCell="G8" sqref="G8"/>
    </sheetView>
  </sheetViews>
  <sheetFormatPr defaultRowHeight="12" x14ac:dyDescent="0.2"/>
  <cols>
    <col min="1" max="1" width="39.5703125" style="22" customWidth="1"/>
    <col min="2" max="2" width="17.7109375" style="22" customWidth="1"/>
    <col min="3" max="3" width="14.7109375" style="22" bestFit="1" customWidth="1"/>
    <col min="4" max="4" width="15.140625" style="22" customWidth="1"/>
    <col min="5" max="5" width="11" style="22" customWidth="1"/>
    <col min="6" max="6" width="9.85546875" style="22" customWidth="1"/>
    <col min="7" max="16384" width="9.140625" style="22"/>
  </cols>
  <sheetData>
    <row r="1" spans="1:7" s="37" customFormat="1" x14ac:dyDescent="0.2">
      <c r="A1" s="1" t="s">
        <v>11</v>
      </c>
      <c r="B1" s="2" t="s">
        <v>12</v>
      </c>
      <c r="C1" s="15">
        <v>301.60000000000002</v>
      </c>
      <c r="D1" s="16">
        <v>7.76</v>
      </c>
      <c r="E1" s="15">
        <f>ROUND(C1*D1*12,2)</f>
        <v>28084.99</v>
      </c>
      <c r="F1" s="36"/>
      <c r="G1" s="36"/>
    </row>
    <row r="2" spans="1:7" s="23" customFormat="1" ht="14.25" customHeight="1" x14ac:dyDescent="0.2">
      <c r="A2" s="38" t="s">
        <v>0</v>
      </c>
      <c r="B2" s="38"/>
      <c r="C2" s="38"/>
      <c r="D2" s="38"/>
    </row>
    <row r="3" spans="1:7" s="23" customFormat="1" ht="27.75" customHeight="1" thickBot="1" x14ac:dyDescent="0.25">
      <c r="A3" s="38" t="s">
        <v>37</v>
      </c>
      <c r="B3" s="38"/>
      <c r="C3" s="38"/>
      <c r="D3" s="38"/>
    </row>
    <row r="4" spans="1:7" s="23" customFormat="1" ht="75" x14ac:dyDescent="0.2">
      <c r="A4" s="34" t="s">
        <v>33</v>
      </c>
      <c r="B4" s="26" t="s">
        <v>1</v>
      </c>
      <c r="C4" s="26" t="s">
        <v>2</v>
      </c>
      <c r="D4" s="27" t="s">
        <v>3</v>
      </c>
    </row>
    <row r="5" spans="1:7" s="23" customFormat="1" ht="28.5" x14ac:dyDescent="0.2">
      <c r="A5" s="28" t="s">
        <v>7</v>
      </c>
      <c r="B5" s="24" t="s">
        <v>4</v>
      </c>
      <c r="C5" s="25">
        <f>ROUND(D5*$C$1*12,2)</f>
        <v>20484.669999999998</v>
      </c>
      <c r="D5" s="29">
        <f>Общий!C3</f>
        <v>5.66</v>
      </c>
    </row>
    <row r="6" spans="1:7" s="23" customFormat="1" ht="42.75" x14ac:dyDescent="0.2">
      <c r="A6" s="28" t="s">
        <v>8</v>
      </c>
      <c r="B6" s="24" t="s">
        <v>5</v>
      </c>
      <c r="C6" s="25">
        <f t="shared" ref="C6:C8" si="0">ROUND(D6*$C$1*12,2)</f>
        <v>6405.98</v>
      </c>
      <c r="D6" s="29">
        <f>Общий!C4</f>
        <v>1.77</v>
      </c>
    </row>
    <row r="7" spans="1:7" s="23" customFormat="1" ht="28.5" x14ac:dyDescent="0.2">
      <c r="A7" s="28" t="s">
        <v>9</v>
      </c>
      <c r="B7" s="24" t="s">
        <v>5</v>
      </c>
      <c r="C7" s="25">
        <f t="shared" si="0"/>
        <v>1194.3399999999999</v>
      </c>
      <c r="D7" s="29">
        <f>Общий!C5</f>
        <v>0.33</v>
      </c>
    </row>
    <row r="8" spans="1:7" s="23" customFormat="1" ht="28.5" x14ac:dyDescent="0.2">
      <c r="A8" s="28" t="s">
        <v>10</v>
      </c>
      <c r="B8" s="24" t="s">
        <v>4</v>
      </c>
      <c r="C8" s="25">
        <f t="shared" si="0"/>
        <v>0</v>
      </c>
      <c r="D8" s="29">
        <f>Общий!C6</f>
        <v>0</v>
      </c>
    </row>
    <row r="9" spans="1:7" s="23" customFormat="1" ht="15" thickBot="1" x14ac:dyDescent="0.25">
      <c r="A9" s="30" t="s">
        <v>6</v>
      </c>
      <c r="B9" s="31"/>
      <c r="C9" s="32">
        <f>SUM(C5:C8)</f>
        <v>28084.989999999998</v>
      </c>
      <c r="D9" s="33">
        <f>SUM(D5:D8)</f>
        <v>7.76</v>
      </c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0"/>
  <sheetViews>
    <sheetView tabSelected="1" workbookViewId="0">
      <selection activeCell="H24" sqref="H24:I24"/>
    </sheetView>
  </sheetViews>
  <sheetFormatPr defaultRowHeight="12" x14ac:dyDescent="0.2"/>
  <cols>
    <col min="1" max="1" width="48.140625" style="9" customWidth="1"/>
    <col min="2" max="2" width="18" style="9" customWidth="1"/>
    <col min="3" max="3" width="22.28515625" style="9" customWidth="1"/>
    <col min="4" max="4" width="22" style="9" customWidth="1"/>
    <col min="5" max="5" width="20.85546875" style="9" customWidth="1"/>
    <col min="6" max="6" width="15.28515625" style="9" bestFit="1" customWidth="1"/>
    <col min="7" max="7" width="14" style="9" customWidth="1"/>
    <col min="8" max="16384" width="9.140625" style="9"/>
  </cols>
  <sheetData>
    <row r="2" spans="1:7" ht="72" x14ac:dyDescent="0.2">
      <c r="A2" s="10" t="s">
        <v>15</v>
      </c>
      <c r="B2" s="10" t="s">
        <v>1</v>
      </c>
      <c r="C2" s="10" t="s">
        <v>16</v>
      </c>
      <c r="D2" s="10" t="s">
        <v>17</v>
      </c>
      <c r="E2" s="10" t="s">
        <v>18</v>
      </c>
    </row>
    <row r="3" spans="1:7" ht="24" x14ac:dyDescent="0.2">
      <c r="A3" s="11" t="s">
        <v>7</v>
      </c>
      <c r="B3" s="12" t="s">
        <v>4</v>
      </c>
      <c r="C3" s="13">
        <v>5.66</v>
      </c>
      <c r="D3" s="13">
        <v>5.66</v>
      </c>
      <c r="E3" s="13">
        <v>5.66</v>
      </c>
    </row>
    <row r="4" spans="1:7" ht="24" x14ac:dyDescent="0.2">
      <c r="A4" s="11" t="s">
        <v>8</v>
      </c>
      <c r="B4" s="12" t="s">
        <v>5</v>
      </c>
      <c r="C4" s="13">
        <v>1.77</v>
      </c>
      <c r="D4" s="13">
        <v>0</v>
      </c>
      <c r="E4" s="13">
        <v>2.2200000000000002</v>
      </c>
    </row>
    <row r="5" spans="1:7" x14ac:dyDescent="0.2">
      <c r="A5" s="11" t="s">
        <v>9</v>
      </c>
      <c r="B5" s="12" t="s">
        <v>5</v>
      </c>
      <c r="C5" s="13">
        <v>0.33</v>
      </c>
      <c r="D5" s="13">
        <v>0.33</v>
      </c>
      <c r="E5" s="13">
        <v>0.33</v>
      </c>
    </row>
    <row r="6" spans="1:7" ht="24" x14ac:dyDescent="0.2">
      <c r="A6" s="11" t="s">
        <v>10</v>
      </c>
      <c r="B6" s="12" t="s">
        <v>4</v>
      </c>
      <c r="C6" s="13">
        <v>0</v>
      </c>
      <c r="D6" s="13">
        <v>0.49</v>
      </c>
      <c r="E6" s="13">
        <v>0</v>
      </c>
    </row>
    <row r="7" spans="1:7" x14ac:dyDescent="0.2">
      <c r="A7" s="11" t="s">
        <v>6</v>
      </c>
      <c r="B7" s="12"/>
      <c r="C7" s="14">
        <f>SUM(C3:C6)</f>
        <v>7.76</v>
      </c>
      <c r="D7" s="14">
        <f>SUM(D3:D6)</f>
        <v>6.48</v>
      </c>
      <c r="E7" s="14">
        <f>SUM(E3:E6)</f>
        <v>8.2100000000000009</v>
      </c>
    </row>
    <row r="10" spans="1:7" ht="60" x14ac:dyDescent="0.2">
      <c r="A10" s="7" t="s">
        <v>19</v>
      </c>
      <c r="B10" s="8" t="s">
        <v>20</v>
      </c>
      <c r="C10" s="8" t="s">
        <v>21</v>
      </c>
      <c r="D10" s="8" t="s">
        <v>22</v>
      </c>
      <c r="E10" s="8" t="s">
        <v>2</v>
      </c>
      <c r="F10" s="36"/>
      <c r="G10" s="36"/>
    </row>
    <row r="11" spans="1:7" s="37" customFormat="1" x14ac:dyDescent="0.2">
      <c r="A11" s="1" t="s">
        <v>11</v>
      </c>
      <c r="B11" s="2">
        <v>6</v>
      </c>
      <c r="C11" s="15">
        <v>342.7</v>
      </c>
      <c r="D11" s="16">
        <v>7.76</v>
      </c>
      <c r="E11" s="15">
        <f t="shared" ref="E11:E26" si="0">ROUND(C11*D11*12,2)</f>
        <v>31912.22</v>
      </c>
      <c r="F11" s="36"/>
      <c r="G11" s="39">
        <v>31912.22</v>
      </c>
    </row>
    <row r="12" spans="1:7" s="37" customFormat="1" x14ac:dyDescent="0.25">
      <c r="A12" s="3" t="s">
        <v>11</v>
      </c>
      <c r="B12" s="4">
        <v>8</v>
      </c>
      <c r="C12" s="18">
        <v>528.29999999999995</v>
      </c>
      <c r="D12" s="19">
        <v>6.48</v>
      </c>
      <c r="E12" s="18">
        <f t="shared" si="0"/>
        <v>41080.61</v>
      </c>
      <c r="G12" s="40">
        <v>41080.61</v>
      </c>
    </row>
    <row r="13" spans="1:7" s="37" customFormat="1" x14ac:dyDescent="0.25">
      <c r="A13" s="3" t="s">
        <v>11</v>
      </c>
      <c r="B13" s="4">
        <v>10</v>
      </c>
      <c r="C13" s="18">
        <v>5544.1</v>
      </c>
      <c r="D13" s="19">
        <v>6.48</v>
      </c>
      <c r="E13" s="18">
        <f t="shared" si="0"/>
        <v>431109.22</v>
      </c>
      <c r="G13" s="40">
        <v>431109.22</v>
      </c>
    </row>
    <row r="14" spans="1:7" s="37" customFormat="1" x14ac:dyDescent="0.25">
      <c r="A14" s="5" t="s">
        <v>11</v>
      </c>
      <c r="B14" s="6">
        <v>26</v>
      </c>
      <c r="C14" s="20">
        <v>694.8</v>
      </c>
      <c r="D14" s="21">
        <v>8.2100000000000009</v>
      </c>
      <c r="E14" s="20">
        <f t="shared" si="0"/>
        <v>68451.7</v>
      </c>
      <c r="G14" s="40">
        <v>68451.7</v>
      </c>
    </row>
    <row r="15" spans="1:7" s="37" customFormat="1" x14ac:dyDescent="0.25">
      <c r="A15" s="5" t="s">
        <v>11</v>
      </c>
      <c r="B15" s="6">
        <v>28</v>
      </c>
      <c r="C15" s="20">
        <v>943.1</v>
      </c>
      <c r="D15" s="21">
        <v>8.2100000000000009</v>
      </c>
      <c r="E15" s="20">
        <f t="shared" si="0"/>
        <v>92914.21</v>
      </c>
      <c r="G15" s="40">
        <v>92914.21</v>
      </c>
    </row>
    <row r="16" spans="1:7" s="37" customFormat="1" x14ac:dyDescent="0.25">
      <c r="A16" s="5" t="s">
        <v>11</v>
      </c>
      <c r="B16" s="6">
        <v>30</v>
      </c>
      <c r="C16" s="20">
        <v>721.80000000000007</v>
      </c>
      <c r="D16" s="21">
        <v>8.2100000000000009</v>
      </c>
      <c r="E16" s="20">
        <f t="shared" si="0"/>
        <v>71111.740000000005</v>
      </c>
      <c r="G16" s="40">
        <v>71111.740000000005</v>
      </c>
    </row>
    <row r="17" spans="1:7" s="37" customFormat="1" x14ac:dyDescent="0.2">
      <c r="A17" s="1" t="s">
        <v>11</v>
      </c>
      <c r="B17" s="2" t="s">
        <v>13</v>
      </c>
      <c r="C17" s="15">
        <v>1109.3</v>
      </c>
      <c r="D17" s="16">
        <v>7.76</v>
      </c>
      <c r="E17" s="15">
        <f t="shared" si="0"/>
        <v>103298.02</v>
      </c>
      <c r="F17" s="36"/>
      <c r="G17" s="39">
        <v>103298.02</v>
      </c>
    </row>
    <row r="18" spans="1:7" s="37" customFormat="1" x14ac:dyDescent="0.2">
      <c r="A18" s="1" t="s">
        <v>11</v>
      </c>
      <c r="B18" s="2">
        <v>32</v>
      </c>
      <c r="C18" s="15">
        <v>920.3</v>
      </c>
      <c r="D18" s="16">
        <v>7.76</v>
      </c>
      <c r="E18" s="15">
        <f t="shared" si="0"/>
        <v>85698.34</v>
      </c>
      <c r="F18" s="36"/>
      <c r="G18" s="39">
        <v>85698.34</v>
      </c>
    </row>
    <row r="19" spans="1:7" s="37" customFormat="1" x14ac:dyDescent="0.2">
      <c r="A19" s="5" t="s">
        <v>11</v>
      </c>
      <c r="B19" s="6">
        <v>33</v>
      </c>
      <c r="C19" s="20">
        <v>453.5</v>
      </c>
      <c r="D19" s="21">
        <v>8.2100000000000009</v>
      </c>
      <c r="E19" s="20">
        <f t="shared" si="0"/>
        <v>44678.82</v>
      </c>
      <c r="G19" s="39">
        <v>44678.82</v>
      </c>
    </row>
    <row r="20" spans="1:7" s="37" customFormat="1" x14ac:dyDescent="0.2">
      <c r="A20" s="1" t="s">
        <v>11</v>
      </c>
      <c r="B20" s="2">
        <v>34</v>
      </c>
      <c r="C20" s="15">
        <v>1096.5999999999999</v>
      </c>
      <c r="D20" s="16">
        <v>7.76</v>
      </c>
      <c r="E20" s="15">
        <f t="shared" si="0"/>
        <v>102115.39</v>
      </c>
      <c r="F20" s="36"/>
      <c r="G20" s="40">
        <v>102115.39</v>
      </c>
    </row>
    <row r="21" spans="1:7" s="37" customFormat="1" x14ac:dyDescent="0.2">
      <c r="A21" s="5" t="s">
        <v>11</v>
      </c>
      <c r="B21" s="6">
        <v>35</v>
      </c>
      <c r="C21" s="20">
        <v>631.1</v>
      </c>
      <c r="D21" s="21">
        <v>8.2100000000000009</v>
      </c>
      <c r="E21" s="20">
        <f t="shared" si="0"/>
        <v>62175.97</v>
      </c>
      <c r="G21" s="39">
        <v>62175.97</v>
      </c>
    </row>
    <row r="22" spans="1:7" s="37" customFormat="1" x14ac:dyDescent="0.2">
      <c r="A22" s="1" t="s">
        <v>11</v>
      </c>
      <c r="B22" s="2">
        <v>37</v>
      </c>
      <c r="C22" s="15">
        <v>1063.9000000000001</v>
      </c>
      <c r="D22" s="16">
        <v>7.76</v>
      </c>
      <c r="E22" s="15">
        <f t="shared" si="0"/>
        <v>99070.37</v>
      </c>
      <c r="F22" s="36"/>
      <c r="G22" s="40">
        <v>99070.37</v>
      </c>
    </row>
    <row r="23" spans="1:7" s="37" customFormat="1" x14ac:dyDescent="0.2">
      <c r="A23" s="1" t="s">
        <v>11</v>
      </c>
      <c r="B23" s="2">
        <v>38</v>
      </c>
      <c r="C23" s="15">
        <v>695</v>
      </c>
      <c r="D23" s="16">
        <v>7.76</v>
      </c>
      <c r="E23" s="15">
        <f t="shared" si="0"/>
        <v>64718.400000000001</v>
      </c>
      <c r="F23" s="36"/>
      <c r="G23" s="39">
        <v>64718.400000000001</v>
      </c>
    </row>
    <row r="24" spans="1:7" s="37" customFormat="1" x14ac:dyDescent="0.2">
      <c r="A24" s="1" t="s">
        <v>11</v>
      </c>
      <c r="B24" s="2">
        <v>41</v>
      </c>
      <c r="C24" s="15">
        <v>1118.8</v>
      </c>
      <c r="D24" s="16">
        <v>7.76</v>
      </c>
      <c r="E24" s="15">
        <f t="shared" si="0"/>
        <v>104182.66</v>
      </c>
      <c r="F24" s="36"/>
      <c r="G24" s="39">
        <v>104182.66</v>
      </c>
    </row>
    <row r="25" spans="1:7" s="37" customFormat="1" x14ac:dyDescent="0.2">
      <c r="A25" s="1" t="s">
        <v>11</v>
      </c>
      <c r="B25" s="2">
        <v>43</v>
      </c>
      <c r="C25" s="15">
        <v>1124.4000000000001</v>
      </c>
      <c r="D25" s="16">
        <v>7.76</v>
      </c>
      <c r="E25" s="15">
        <f t="shared" si="0"/>
        <v>104704.13</v>
      </c>
      <c r="F25" s="36"/>
      <c r="G25" s="39">
        <v>104704.13</v>
      </c>
    </row>
    <row r="26" spans="1:7" s="37" customFormat="1" x14ac:dyDescent="0.2">
      <c r="A26" s="1" t="s">
        <v>11</v>
      </c>
      <c r="B26" s="2" t="s">
        <v>12</v>
      </c>
      <c r="C26" s="15">
        <v>301.60000000000002</v>
      </c>
      <c r="D26" s="16">
        <v>7.76</v>
      </c>
      <c r="E26" s="15">
        <f t="shared" si="0"/>
        <v>28084.99</v>
      </c>
      <c r="F26" s="36"/>
      <c r="G26" s="39">
        <v>28084.99</v>
      </c>
    </row>
    <row r="27" spans="1:7" s="37" customFormat="1" x14ac:dyDescent="0.2">
      <c r="A27" s="1" t="s">
        <v>14</v>
      </c>
      <c r="B27" s="2"/>
      <c r="C27" s="15">
        <f>SUM(C11:C26)</f>
        <v>17289.3</v>
      </c>
      <c r="D27" s="16"/>
      <c r="E27" s="17">
        <f>SUM(E11:E26)</f>
        <v>1535306.7899999998</v>
      </c>
      <c r="F27" s="36"/>
      <c r="G27" s="39">
        <v>1535306.7899999998</v>
      </c>
    </row>
    <row r="28" spans="1:7" s="36" customFormat="1" x14ac:dyDescent="0.2"/>
    <row r="30" spans="1:7" customFormat="1" ht="15" x14ac:dyDescent="0.25"/>
    <row r="31" spans="1:7" customFormat="1" ht="15" x14ac:dyDescent="0.25"/>
    <row r="32" spans="1:7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16</vt:i4>
      </vt:variant>
    </vt:vector>
  </HeadingPairs>
  <TitlesOfParts>
    <vt:vector size="33" baseType="lpstr">
      <vt:lpstr>6</vt:lpstr>
      <vt:lpstr>8</vt:lpstr>
      <vt:lpstr>10</vt:lpstr>
      <vt:lpstr>26</vt:lpstr>
      <vt:lpstr>28</vt:lpstr>
      <vt:lpstr>30</vt:lpstr>
      <vt:lpstr>30а</vt:lpstr>
      <vt:lpstr>32</vt:lpstr>
      <vt:lpstr>33</vt:lpstr>
      <vt:lpstr>34</vt:lpstr>
      <vt:lpstr>35</vt:lpstr>
      <vt:lpstr>37</vt:lpstr>
      <vt:lpstr>38</vt:lpstr>
      <vt:lpstr>41</vt:lpstr>
      <vt:lpstr>43</vt:lpstr>
      <vt:lpstr>45</vt:lpstr>
      <vt:lpstr>Общий</vt:lpstr>
      <vt:lpstr>'10'!Область_печати</vt:lpstr>
      <vt:lpstr>'26'!Область_печати</vt:lpstr>
      <vt:lpstr>'28'!Область_печати</vt:lpstr>
      <vt:lpstr>'30'!Область_печати</vt:lpstr>
      <vt:lpstr>'30а'!Область_печати</vt:lpstr>
      <vt:lpstr>'32'!Область_печати</vt:lpstr>
      <vt:lpstr>'33'!Область_печати</vt:lpstr>
      <vt:lpstr>'34'!Область_печати</vt:lpstr>
      <vt:lpstr>'35'!Область_печати</vt:lpstr>
      <vt:lpstr>'37'!Область_печати</vt:lpstr>
      <vt:lpstr>'38'!Область_печати</vt:lpstr>
      <vt:lpstr>'41'!Область_печати</vt:lpstr>
      <vt:lpstr>'43'!Область_печати</vt:lpstr>
      <vt:lpstr>'45'!Область_печати</vt:lpstr>
      <vt:lpstr>'6'!Область_печати</vt:lpstr>
      <vt:lpstr>'8'!Область_печати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Александр Стребуляев</cp:lastModifiedBy>
  <cp:lastPrinted>2015-04-29T14:21:44Z</cp:lastPrinted>
  <dcterms:created xsi:type="dcterms:W3CDTF">2014-09-25T15:54:30Z</dcterms:created>
  <dcterms:modified xsi:type="dcterms:W3CDTF">2015-04-29T20:51:22Z</dcterms:modified>
</cp:coreProperties>
</file>