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E\Desktop\"/>
    </mc:Choice>
  </mc:AlternateContent>
  <bookViews>
    <workbookView xWindow="0" yWindow="0" windowWidth="20490" windowHeight="8340"/>
  </bookViews>
  <sheets>
    <sheet name="ФЛС" sheetId="1" r:id="rId1"/>
  </sheets>
  <definedNames>
    <definedName name="_xlnm.Print_Area" localSheetId="0">ФЛС!$A$1:$H$31</definedName>
  </definedNames>
  <calcPr calcId="152511"/>
</workbook>
</file>

<file path=xl/calcChain.xml><?xml version="1.0" encoding="utf-8"?>
<calcChain xmlns="http://schemas.openxmlformats.org/spreadsheetml/2006/main">
  <c r="G13" i="1" l="1"/>
  <c r="F25" i="1"/>
  <c r="B15" i="1"/>
  <c r="B16" i="1" s="1"/>
  <c r="B14" i="1"/>
  <c r="F14" i="1" s="1"/>
  <c r="B13" i="1"/>
  <c r="F13" i="1" s="1"/>
  <c r="F24" i="1"/>
  <c r="F21" i="1"/>
  <c r="F12" i="1"/>
  <c r="G16" i="1"/>
  <c r="F22" i="1"/>
  <c r="F23" i="1"/>
  <c r="G14" i="1" l="1"/>
  <c r="B17" i="1"/>
  <c r="F16" i="1"/>
  <c r="F15" i="1"/>
  <c r="G15" i="1"/>
  <c r="F27" i="1"/>
  <c r="F17" i="1" l="1"/>
  <c r="B18" i="1"/>
  <c r="G17" i="1"/>
  <c r="F18" i="1" l="1"/>
  <c r="B19" i="1"/>
  <c r="G18" i="1"/>
  <c r="B20" i="1" l="1"/>
  <c r="F20" i="1" s="1"/>
  <c r="F19" i="1"/>
  <c r="G19" i="1"/>
  <c r="G20" i="1" l="1"/>
  <c r="I21" i="1"/>
  <c r="G21" i="1" l="1"/>
  <c r="I22" i="1"/>
  <c r="G22" i="1" l="1"/>
  <c r="I23" i="1"/>
  <c r="I24" i="1" l="1"/>
  <c r="G23" i="1"/>
  <c r="G24" i="1" l="1"/>
  <c r="G25" i="1" l="1"/>
  <c r="C27" i="1" l="1"/>
  <c r="H27" i="1"/>
</calcChain>
</file>

<file path=xl/sharedStrings.xml><?xml version="1.0" encoding="utf-8"?>
<sst xmlns="http://schemas.openxmlformats.org/spreadsheetml/2006/main" count="55" uniqueCount="54">
  <si>
    <t>Сальдо на 
начало месяца</t>
  </si>
  <si>
    <t>Начислено</t>
  </si>
  <si>
    <t>Оплачено</t>
  </si>
  <si>
    <t>Сальдо на 
конец месяца</t>
  </si>
  <si>
    <t>Дата оплаты</t>
  </si>
  <si>
    <t>Выписка</t>
  </si>
  <si>
    <t>из лицевого счета о задолженности по квартплате и коммунальным услугам</t>
  </si>
  <si>
    <t>Дата формирования выписки:</t>
  </si>
  <si>
    <t>Лицевой счет №</t>
  </si>
  <si>
    <t>Адрес:</t>
  </si>
  <si>
    <t>Фамилия, имя, отчество владельца лицевого счета:</t>
  </si>
  <si>
    <t>Категория:</t>
  </si>
  <si>
    <t>Собственник жилого помещения</t>
  </si>
  <si>
    <t>Просроченная</t>
  </si>
  <si>
    <t>квартира №</t>
  </si>
  <si>
    <t>Категория задолженности:</t>
  </si>
  <si>
    <t>г. Краснодар, ул.</t>
  </si>
  <si>
    <t>Расчет пени по ЖК</t>
  </si>
  <si>
    <t>Ставка рефин. ЦБ РФ, %</t>
  </si>
  <si>
    <t>пени:</t>
  </si>
  <si>
    <t>Генеральный директор</t>
  </si>
  <si>
    <t>1</t>
  </si>
  <si>
    <t>2</t>
  </si>
  <si>
    <t>3</t>
  </si>
  <si>
    <t>4</t>
  </si>
  <si>
    <t>5</t>
  </si>
  <si>
    <t>6</t>
  </si>
  <si>
    <t>7</t>
  </si>
  <si>
    <t>8</t>
  </si>
  <si>
    <t>настоящей выписки (гр.6+гр.7):</t>
  </si>
  <si>
    <t>долг:</t>
  </si>
  <si>
    <t>В том числе основной</t>
  </si>
  <si>
    <t>В том числе пени:</t>
  </si>
  <si>
    <t>Просроченная задолженность на дату формирования</t>
  </si>
  <si>
    <t>ИТОГО:</t>
  </si>
  <si>
    <t>Расчетный период</t>
  </si>
  <si>
    <t>Бухгалтер по ЖКУ</t>
  </si>
  <si>
    <t>Июнь 2014</t>
  </si>
  <si>
    <t>Июль 2014</t>
  </si>
  <si>
    <t>Август 2014</t>
  </si>
  <si>
    <t>Сентябрь 2014</t>
  </si>
  <si>
    <t>Октябрь 2014</t>
  </si>
  <si>
    <t>100040107</t>
  </si>
  <si>
    <t>Адлерская, 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</si>
  <si>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</si>
  <si>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</si>
  <si>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</si>
  <si>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</si>
  <si>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</si>
  <si>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</si>
  <si>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</si>
  <si>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</si>
  <si>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ААААААААААААААААААААААА</t>
  </si>
  <si>
    <t>ААААААААА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</si>
</sst>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indexed="8"/>
      <name val="Arial Cyr"/>
      <charset val="1"/>
    </font>
    <font>
      <sz val="10"/>
      <color indexed="8"/>
      <name val="Arial"/>
      <family val="2"/>
      <charset val="204"/>
    </font>
    <font>
      <sz val="8"/>
      <name val="Arial Cyr"/>
      <charset val="1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Arial"/>
      <family val="2"/>
      <charset val="204"/>
    </font>
    <font>
      <i/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6"/>
      <name val="Lucida Calligraphy"/>
      <family val="4"/>
    </font>
    <font>
      <sz val="16"/>
      <color indexed="8"/>
      <name val="Lucida Calligraphy"/>
      <family val="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2" fontId="1" fillId="0" borderId="2" xfId="0" applyNumberFormat="1" applyFont="1" applyBorder="1"/>
    <xf numFmtId="2" fontId="1" fillId="0" borderId="2" xfId="0" applyNumberFormat="1" applyFont="1" applyBorder="1" applyAlignment="1">
      <alignment horizontal="center"/>
    </xf>
    <xf numFmtId="2" fontId="1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/>
    <xf numFmtId="2" fontId="4" fillId="0" borderId="5" xfId="0" applyNumberFormat="1" applyFont="1" applyBorder="1" applyAlignment="1">
      <alignment horizontal="left"/>
    </xf>
    <xf numFmtId="2" fontId="5" fillId="0" borderId="0" xfId="0" applyNumberFormat="1" applyFont="1" applyBorder="1" applyAlignment="1">
      <alignment horizontal="left"/>
    </xf>
    <xf numFmtId="2" fontId="3" fillId="0" borderId="6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14" fontId="4" fillId="0" borderId="5" xfId="0" applyNumberFormat="1" applyFont="1" applyBorder="1" applyAlignment="1">
      <alignment horizontal="left"/>
    </xf>
    <xf numFmtId="49" fontId="6" fillId="0" borderId="5" xfId="0" applyNumberFormat="1" applyFont="1" applyBorder="1"/>
    <xf numFmtId="0" fontId="4" fillId="0" borderId="5" xfId="0" applyFont="1" applyBorder="1"/>
    <xf numFmtId="0" fontId="4" fillId="0" borderId="6" xfId="0" applyFont="1" applyBorder="1"/>
    <xf numFmtId="0" fontId="3" fillId="0" borderId="6" xfId="0" applyFont="1" applyBorder="1" applyAlignment="1">
      <alignment horizontal="left"/>
    </xf>
    <xf numFmtId="49" fontId="7" fillId="0" borderId="0" xfId="0" applyNumberFormat="1" applyFont="1"/>
    <xf numFmtId="0" fontId="3" fillId="0" borderId="6" xfId="0" applyFont="1" applyBorder="1"/>
    <xf numFmtId="0" fontId="1" fillId="0" borderId="0" xfId="0" applyFont="1" applyBorder="1"/>
    <xf numFmtId="49" fontId="1" fillId="0" borderId="0" xfId="0" applyNumberFormat="1" applyFont="1" applyBorder="1"/>
    <xf numFmtId="0" fontId="3" fillId="0" borderId="5" xfId="0" applyFont="1" applyBorder="1"/>
    <xf numFmtId="0" fontId="1" fillId="0" borderId="6" xfId="0" applyFont="1" applyBorder="1"/>
    <xf numFmtId="49" fontId="4" fillId="0" borderId="7" xfId="0" applyNumberFormat="1" applyFont="1" applyBorder="1"/>
    <xf numFmtId="0" fontId="1" fillId="0" borderId="7" xfId="0" applyFont="1" applyBorder="1"/>
    <xf numFmtId="49" fontId="1" fillId="0" borderId="0" xfId="0" applyNumberFormat="1" applyFont="1"/>
    <xf numFmtId="2" fontId="1" fillId="0" borderId="1" xfId="0" applyNumberFormat="1" applyFont="1" applyBorder="1" applyAlignment="1">
      <alignment horizontal="right" vertical="top"/>
    </xf>
    <xf numFmtId="0" fontId="4" fillId="0" borderId="0" xfId="0" applyFont="1" applyBorder="1"/>
    <xf numFmtId="14" fontId="1" fillId="0" borderId="8" xfId="0" applyNumberFormat="1" applyFont="1" applyBorder="1"/>
    <xf numFmtId="0" fontId="1" fillId="0" borderId="3" xfId="0" applyFont="1" applyBorder="1" applyAlignment="1">
      <alignment horizontal="center" vertical="top"/>
    </xf>
    <xf numFmtId="14" fontId="1" fillId="0" borderId="8" xfId="0" applyNumberFormat="1" applyFont="1" applyBorder="1" applyAlignment="1"/>
    <xf numFmtId="49" fontId="1" fillId="0" borderId="9" xfId="0" applyNumberFormat="1" applyFont="1" applyBorder="1" applyAlignment="1">
      <alignment horizontal="center" vertical="center" wrapText="1"/>
    </xf>
    <xf numFmtId="0" fontId="8" fillId="0" borderId="6" xfId="0" applyFont="1" applyBorder="1"/>
    <xf numFmtId="2" fontId="1" fillId="0" borderId="4" xfId="0" applyNumberFormat="1" applyFont="1" applyBorder="1" applyAlignment="1">
      <alignment horizontal="right" vertical="top"/>
    </xf>
    <xf numFmtId="14" fontId="1" fillId="0" borderId="10" xfId="0" applyNumberFormat="1" applyFont="1" applyBorder="1" applyAlignment="1"/>
    <xf numFmtId="2" fontId="1" fillId="0" borderId="11" xfId="0" applyNumberFormat="1" applyFont="1" applyBorder="1"/>
    <xf numFmtId="49" fontId="9" fillId="0" borderId="2" xfId="0" applyNumberFormat="1" applyFont="1" applyBorder="1" applyAlignment="1">
      <alignment horizontal="left" vertical="top"/>
    </xf>
    <xf numFmtId="2" fontId="1" fillId="0" borderId="2" xfId="0" applyNumberFormat="1" applyFont="1" applyBorder="1" applyAlignment="1">
      <alignment horizontal="right" vertical="top"/>
    </xf>
    <xf numFmtId="2" fontId="1" fillId="0" borderId="2" xfId="0" applyNumberFormat="1" applyFont="1" applyBorder="1" applyAlignment="1"/>
    <xf numFmtId="49" fontId="9" fillId="0" borderId="1" xfId="0" applyNumberFormat="1" applyFont="1" applyBorder="1" applyAlignment="1">
      <alignment horizontal="left" vertical="top"/>
    </xf>
    <xf numFmtId="49" fontId="9" fillId="0" borderId="4" xfId="0" applyNumberFormat="1" applyFont="1" applyBorder="1" applyAlignment="1">
      <alignment horizontal="left" vertical="top"/>
    </xf>
    <xf numFmtId="4" fontId="9" fillId="0" borderId="1" xfId="0" applyNumberFormat="1" applyFont="1" applyBorder="1" applyAlignment="1">
      <alignment horizontal="right" vertical="top"/>
    </xf>
    <xf numFmtId="4" fontId="9" fillId="0" borderId="4" xfId="0" applyNumberFormat="1" applyFont="1" applyBorder="1" applyAlignment="1">
      <alignment horizontal="right" vertical="top"/>
    </xf>
    <xf numFmtId="4" fontId="9" fillId="0" borderId="2" xfId="0" applyNumberFormat="1" applyFont="1" applyBorder="1" applyAlignment="1">
      <alignment horizontal="right" vertical="top"/>
    </xf>
    <xf numFmtId="2" fontId="10" fillId="0" borderId="0" xfId="0" applyNumberFormat="1" applyFont="1" applyBorder="1" applyAlignment="1">
      <alignment horizontal="right" vertical="center"/>
    </xf>
    <xf numFmtId="2" fontId="11" fillId="0" borderId="0" xfId="0" applyNumberFormat="1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BreakPreview" zoomScaleNormal="100" workbookViewId="0">
      <selection activeCell="F28" sqref="F28"/>
    </sheetView>
  </sheetViews>
  <sheetFormatPr defaultRowHeight="12.75"/>
  <cols>
    <col min="1" max="1" width="15" style="3" customWidth="1"/>
    <col min="2" max="2" width="16" style="3" customWidth="1"/>
    <col min="3" max="3" width="19.140625" style="3" customWidth="1"/>
    <col min="4" max="4" width="10.28515625" style="3" customWidth="1"/>
    <col min="5" max="5" width="10.5703125" style="3" customWidth="1"/>
    <col min="6" max="6" width="14" style="3" customWidth="1"/>
    <col min="7" max="7" width="10.5703125" style="3" customWidth="1"/>
    <col min="8" max="8" width="13.140625" style="3" customWidth="1"/>
    <col min="9" max="9" width="10.140625" style="3" bestFit="1" customWidth="1"/>
    <col min="10" max="16384" width="9.140625" style="3"/>
  </cols>
  <sheetData>
    <row r="1" spans="1:11">
      <c r="B1" s="20"/>
      <c r="C1" s="21" t="s">
        <v>5</v>
      </c>
      <c r="D1" s="20"/>
      <c r="E1" s="20"/>
      <c r="F1" s="20"/>
      <c r="G1" s="56"/>
      <c r="H1" s="56"/>
      <c r="I1" s="20"/>
    </row>
    <row r="2" spans="1:11">
      <c r="A2" s="21" t="s">
        <v>6</v>
      </c>
      <c r="B2" s="20"/>
      <c r="C2" s="20"/>
      <c r="D2" s="20"/>
      <c r="E2" s="20"/>
      <c r="F2" s="20"/>
      <c r="G2" s="56"/>
      <c r="H2" s="56"/>
      <c r="I2" s="20"/>
    </row>
    <row r="3" spans="1:11">
      <c r="A3" s="22"/>
      <c r="B3" s="23"/>
      <c r="C3" s="23"/>
      <c r="D3" s="23"/>
      <c r="E3" s="23"/>
      <c r="F3" s="23"/>
      <c r="G3" s="57"/>
      <c r="H3" s="57"/>
      <c r="I3" s="23"/>
    </row>
    <row r="4" spans="1:11" ht="15.75">
      <c r="A4" s="3" t="s">
        <v>7</v>
      </c>
      <c r="C4" s="24">
        <v>42170</v>
      </c>
      <c r="D4" s="3" t="s">
        <v>8</v>
      </c>
      <c r="F4" s="25" t="s">
        <v>42</v>
      </c>
    </row>
    <row r="5" spans="1:11">
      <c r="A5" s="3" t="s">
        <v>9</v>
      </c>
      <c r="B5" s="26" t="s">
        <v>16</v>
      </c>
      <c r="C5" s="26" t="s">
        <v>43</v>
      </c>
      <c r="D5" s="26" t="s">
        <v>14</v>
      </c>
      <c r="E5" s="27"/>
      <c r="F5" s="28">
        <v>999999999</v>
      </c>
      <c r="G5" s="29"/>
    </row>
    <row r="6" spans="1:11">
      <c r="A6" s="3" t="s">
        <v>10</v>
      </c>
      <c r="D6" s="30" t="s">
        <v>52</v>
      </c>
      <c r="E6" s="30"/>
      <c r="F6" s="27"/>
      <c r="G6" s="31"/>
      <c r="H6" s="32"/>
      <c r="I6" s="31"/>
      <c r="J6" s="31"/>
      <c r="K6" s="31"/>
    </row>
    <row r="7" spans="1:11">
      <c r="A7" s="3" t="s">
        <v>11</v>
      </c>
      <c r="B7" s="33" t="s">
        <v>12</v>
      </c>
      <c r="C7" s="34"/>
      <c r="D7" s="44"/>
      <c r="E7" s="34"/>
      <c r="F7" s="34"/>
      <c r="G7" s="31"/>
      <c r="H7" s="31"/>
      <c r="I7" s="31"/>
      <c r="J7" s="31"/>
      <c r="K7" s="31"/>
    </row>
    <row r="8" spans="1:11">
      <c r="A8" s="3" t="s">
        <v>15</v>
      </c>
      <c r="C8" s="35" t="s">
        <v>13</v>
      </c>
      <c r="D8" s="36"/>
      <c r="E8" s="36"/>
      <c r="F8" s="36"/>
      <c r="H8" s="37"/>
    </row>
    <row r="9" spans="1:11" ht="6" customHeight="1"/>
    <row r="10" spans="1:11" ht="27" customHeight="1">
      <c r="A10" s="7" t="s">
        <v>35</v>
      </c>
      <c r="B10" s="1" t="s">
        <v>0</v>
      </c>
      <c r="C10" s="2" t="s">
        <v>1</v>
      </c>
      <c r="D10" s="2" t="s">
        <v>2</v>
      </c>
      <c r="E10" s="1" t="s">
        <v>4</v>
      </c>
      <c r="F10" s="7" t="s">
        <v>3</v>
      </c>
      <c r="G10" s="8" t="s">
        <v>17</v>
      </c>
      <c r="H10" s="14" t="s">
        <v>18</v>
      </c>
    </row>
    <row r="11" spans="1:11" ht="17.25" customHeight="1">
      <c r="A11" s="9" t="s">
        <v>21</v>
      </c>
      <c r="B11" s="10" t="s">
        <v>22</v>
      </c>
      <c r="C11" s="11" t="s">
        <v>23</v>
      </c>
      <c r="D11" s="11" t="s">
        <v>24</v>
      </c>
      <c r="E11" s="15" t="s">
        <v>25</v>
      </c>
      <c r="F11" s="43" t="s">
        <v>26</v>
      </c>
      <c r="G11" s="12" t="s">
        <v>27</v>
      </c>
      <c r="H11" s="13" t="s">
        <v>28</v>
      </c>
    </row>
    <row r="12" spans="1:11" ht="13.5" customHeight="1">
      <c r="A12" s="48" t="s">
        <v>37</v>
      </c>
      <c r="B12" s="53">
        <v>0</v>
      </c>
      <c r="C12" s="53">
        <v>22004.880000000001</v>
      </c>
      <c r="D12" s="38">
        <v>0</v>
      </c>
      <c r="E12" s="40"/>
      <c r="F12" s="4">
        <f>B12+C12-D12</f>
        <v>22004.880000000001</v>
      </c>
      <c r="G12" s="4">
        <v>0</v>
      </c>
      <c r="H12" s="5">
        <v>8.25</v>
      </c>
      <c r="I12" s="16">
        <v>41791</v>
      </c>
    </row>
    <row r="13" spans="1:11" ht="13.5" customHeight="1">
      <c r="A13" s="48" t="s">
        <v>38</v>
      </c>
      <c r="B13" s="53">
        <f>C12+B12</f>
        <v>22004.880000000001</v>
      </c>
      <c r="C13" s="53">
        <v>1880.1</v>
      </c>
      <c r="D13" s="38">
        <v>0</v>
      </c>
      <c r="E13" s="40"/>
      <c r="F13" s="4">
        <f t="shared" ref="F13:F24" si="0">B13+C13-D13</f>
        <v>23884.98</v>
      </c>
      <c r="G13" s="4">
        <f>C13*H13*($C$4-I13)/30000</f>
        <v>180.44259750000001</v>
      </c>
      <c r="H13" s="5">
        <v>8.25</v>
      </c>
      <c r="I13" s="16">
        <v>41821</v>
      </c>
    </row>
    <row r="14" spans="1:11" ht="13.5" customHeight="1">
      <c r="A14" s="48" t="s">
        <v>39</v>
      </c>
      <c r="B14" s="53">
        <f t="shared" ref="B14:B20" si="1">C13+B13</f>
        <v>23884.98</v>
      </c>
      <c r="C14" s="53">
        <v>2122.06</v>
      </c>
      <c r="D14" s="38">
        <v>0</v>
      </c>
      <c r="E14" s="41"/>
      <c r="F14" s="4">
        <f t="shared" si="0"/>
        <v>26007.040000000001</v>
      </c>
      <c r="G14" s="4">
        <f t="shared" ref="G14:G24" si="2">C14*H14*($C$4-I14)/30000</f>
        <v>185.57414699999998</v>
      </c>
      <c r="H14" s="5">
        <v>8.25</v>
      </c>
      <c r="I14" s="16">
        <v>41852</v>
      </c>
    </row>
    <row r="15" spans="1:11" ht="13.5" customHeight="1">
      <c r="A15" s="48" t="s">
        <v>40</v>
      </c>
      <c r="B15" s="53">
        <f t="shared" si="1"/>
        <v>26007.040000000001</v>
      </c>
      <c r="C15" s="53">
        <v>1696</v>
      </c>
      <c r="D15" s="38">
        <v>0</v>
      </c>
      <c r="E15" s="42"/>
      <c r="F15" s="4">
        <f t="shared" si="0"/>
        <v>27703.040000000001</v>
      </c>
      <c r="G15" s="4">
        <f t="shared" si="2"/>
        <v>133.85679999999999</v>
      </c>
      <c r="H15" s="5">
        <v>8.25</v>
      </c>
      <c r="I15" s="16">
        <v>41883</v>
      </c>
    </row>
    <row r="16" spans="1:11" ht="13.5" customHeight="1">
      <c r="A16" s="48" t="s">
        <v>41</v>
      </c>
      <c r="B16" s="53">
        <f t="shared" si="1"/>
        <v>27703.040000000001</v>
      </c>
      <c r="C16" s="53">
        <v>1427.74</v>
      </c>
      <c r="D16" s="38">
        <v>0</v>
      </c>
      <c r="E16" s="41"/>
      <c r="F16" s="4">
        <f t="shared" si="0"/>
        <v>29130.780000000002</v>
      </c>
      <c r="G16" s="4">
        <f t="shared" si="2"/>
        <v>100.9055245</v>
      </c>
      <c r="H16" s="5">
        <v>8.25</v>
      </c>
      <c r="I16" s="16">
        <v>41913</v>
      </c>
    </row>
    <row r="17" spans="1:9" ht="13.5" customHeight="1">
      <c r="A17" s="51" t="s">
        <v>44</v>
      </c>
      <c r="B17" s="53">
        <f t="shared" si="1"/>
        <v>29130.780000000002</v>
      </c>
      <c r="C17" s="53">
        <v>1610.84</v>
      </c>
      <c r="D17" s="38">
        <v>0</v>
      </c>
      <c r="E17" s="42"/>
      <c r="F17" s="4">
        <f t="shared" si="0"/>
        <v>30741.620000000003</v>
      </c>
      <c r="G17" s="4">
        <f t="shared" si="2"/>
        <v>100.11370599999999</v>
      </c>
      <c r="H17" s="5">
        <v>8.25</v>
      </c>
      <c r="I17" s="16">
        <v>41944</v>
      </c>
    </row>
    <row r="18" spans="1:9" ht="13.5" customHeight="1">
      <c r="A18" s="51" t="s">
        <v>45</v>
      </c>
      <c r="B18" s="53">
        <f t="shared" si="1"/>
        <v>30741.620000000003</v>
      </c>
      <c r="C18" s="53">
        <v>1585.1</v>
      </c>
      <c r="D18" s="38">
        <v>0</v>
      </c>
      <c r="E18" s="42"/>
      <c r="F18" s="4">
        <f t="shared" si="0"/>
        <v>32326.720000000001</v>
      </c>
      <c r="G18" s="4">
        <f t="shared" si="2"/>
        <v>85.436889999999991</v>
      </c>
      <c r="H18" s="5">
        <v>8.25</v>
      </c>
      <c r="I18" s="16">
        <v>41974</v>
      </c>
    </row>
    <row r="19" spans="1:9" ht="13.5" customHeight="1">
      <c r="A19" s="51" t="s">
        <v>46</v>
      </c>
      <c r="B19" s="53">
        <f t="shared" si="1"/>
        <v>32326.720000000001</v>
      </c>
      <c r="C19" s="53">
        <v>2204.31</v>
      </c>
      <c r="D19" s="38">
        <v>0</v>
      </c>
      <c r="E19" s="42"/>
      <c r="F19" s="4">
        <f t="shared" si="0"/>
        <v>34531.03</v>
      </c>
      <c r="G19" s="4">
        <f t="shared" si="2"/>
        <v>100.02056624999999</v>
      </c>
      <c r="H19" s="5">
        <v>8.25</v>
      </c>
      <c r="I19" s="16">
        <v>42005</v>
      </c>
    </row>
    <row r="20" spans="1:9" ht="13.5" customHeight="1">
      <c r="A20" s="51" t="s">
        <v>47</v>
      </c>
      <c r="B20" s="53">
        <f t="shared" si="1"/>
        <v>34531.03</v>
      </c>
      <c r="C20" s="53">
        <v>2261.91</v>
      </c>
      <c r="D20" s="38">
        <v>0</v>
      </c>
      <c r="E20" s="42"/>
      <c r="F20" s="4">
        <f t="shared" si="0"/>
        <v>36792.94</v>
      </c>
      <c r="G20" s="4">
        <f t="shared" si="2"/>
        <v>83.351383499999997</v>
      </c>
      <c r="H20" s="5">
        <v>8.25</v>
      </c>
      <c r="I20" s="16">
        <v>42036</v>
      </c>
    </row>
    <row r="21" spans="1:9" ht="13.5" customHeight="1">
      <c r="A21" s="51" t="s">
        <v>48</v>
      </c>
      <c r="B21" s="53"/>
      <c r="C21" s="54"/>
      <c r="D21" s="45">
        <v>0</v>
      </c>
      <c r="E21" s="42"/>
      <c r="F21" s="4">
        <f t="shared" si="0"/>
        <v>0</v>
      </c>
      <c r="G21" s="4">
        <f t="shared" si="2"/>
        <v>0</v>
      </c>
      <c r="H21" s="5">
        <v>8.25</v>
      </c>
      <c r="I21" s="16">
        <f t="shared" ref="I21:I24" si="3">31+I20</f>
        <v>42067</v>
      </c>
    </row>
    <row r="22" spans="1:9" ht="13.5" customHeight="1">
      <c r="A22" s="51" t="s">
        <v>49</v>
      </c>
      <c r="B22" s="53"/>
      <c r="C22" s="55"/>
      <c r="D22" s="49">
        <v>0</v>
      </c>
      <c r="E22" s="42"/>
      <c r="F22" s="4">
        <f t="shared" si="0"/>
        <v>0</v>
      </c>
      <c r="G22" s="4">
        <f t="shared" si="2"/>
        <v>0</v>
      </c>
      <c r="H22" s="5">
        <v>8.25</v>
      </c>
      <c r="I22" s="16">
        <f>28+I21</f>
        <v>42095</v>
      </c>
    </row>
    <row r="23" spans="1:9" ht="13.5" customHeight="1">
      <c r="A23" s="52" t="s">
        <v>50</v>
      </c>
      <c r="B23" s="53"/>
      <c r="C23" s="55"/>
      <c r="D23" s="49">
        <v>0</v>
      </c>
      <c r="E23" s="46"/>
      <c r="F23" s="47">
        <f t="shared" si="0"/>
        <v>0</v>
      </c>
      <c r="G23" s="47">
        <f t="shared" si="2"/>
        <v>0</v>
      </c>
      <c r="H23" s="5">
        <v>8.25</v>
      </c>
      <c r="I23" s="16">
        <f t="shared" si="3"/>
        <v>42126</v>
      </c>
    </row>
    <row r="24" spans="1:9" ht="13.5" customHeight="1">
      <c r="A24" s="48" t="s">
        <v>51</v>
      </c>
      <c r="B24" s="53"/>
      <c r="C24" s="55"/>
      <c r="D24" s="49">
        <v>0</v>
      </c>
      <c r="E24" s="50"/>
      <c r="F24" s="4">
        <f t="shared" si="0"/>
        <v>0</v>
      </c>
      <c r="G24" s="4">
        <f t="shared" si="2"/>
        <v>0</v>
      </c>
      <c r="H24" s="5">
        <v>8.25</v>
      </c>
      <c r="I24" s="16">
        <f t="shared" si="3"/>
        <v>42157</v>
      </c>
    </row>
    <row r="25" spans="1:9" ht="17.25" customHeight="1">
      <c r="A25" s="3" t="s">
        <v>34</v>
      </c>
      <c r="B25" s="6"/>
      <c r="C25" s="6"/>
      <c r="D25" s="6"/>
      <c r="E25" s="6"/>
      <c r="F25" s="6">
        <f>F20</f>
        <v>36792.94</v>
      </c>
      <c r="G25" s="6">
        <f>SUM(G12:G24)</f>
        <v>969.70161474999986</v>
      </c>
      <c r="H25" s="6"/>
      <c r="I25" s="31"/>
    </row>
    <row r="26" spans="1:9" ht="36" customHeight="1">
      <c r="A26" s="3" t="s">
        <v>33</v>
      </c>
      <c r="C26" s="6"/>
      <c r="E26" s="3" t="s">
        <v>31</v>
      </c>
      <c r="F26" s="6"/>
      <c r="G26" s="6" t="s">
        <v>32</v>
      </c>
    </row>
    <row r="27" spans="1:9">
      <c r="A27" s="3" t="s">
        <v>29</v>
      </c>
      <c r="C27" s="17">
        <f>F25+G25</f>
        <v>37762.641614749999</v>
      </c>
      <c r="E27" s="3" t="s">
        <v>30</v>
      </c>
      <c r="F27" s="17">
        <f>F25</f>
        <v>36792.94</v>
      </c>
      <c r="G27" s="18" t="s">
        <v>19</v>
      </c>
      <c r="H27" s="19">
        <f>G25</f>
        <v>969.70161474999986</v>
      </c>
      <c r="I27" s="39"/>
    </row>
    <row r="28" spans="1:9" ht="87.75" customHeight="1">
      <c r="F28" s="6"/>
      <c r="H28" s="6"/>
    </row>
    <row r="29" spans="1:9">
      <c r="A29" s="3" t="s">
        <v>20</v>
      </c>
      <c r="C29" s="6"/>
      <c r="E29" s="6"/>
      <c r="F29" s="6"/>
      <c r="G29" s="3" t="s">
        <v>53</v>
      </c>
      <c r="H29" s="6"/>
    </row>
    <row r="30" spans="1:9" ht="29.25" customHeight="1">
      <c r="C30" s="6"/>
      <c r="F30" s="6"/>
      <c r="H30" s="6"/>
    </row>
    <row r="31" spans="1:9">
      <c r="A31" s="3" t="s">
        <v>36</v>
      </c>
      <c r="F31" s="6"/>
      <c r="G31" s="3" t="s">
        <v>53</v>
      </c>
      <c r="H31" s="6"/>
    </row>
  </sheetData>
  <mergeCells count="1">
    <mergeCell ref="G1:H3"/>
  </mergeCells>
  <phoneticPr fontId="2" type="noConversion"/>
  <pageMargins left="0.78740157480314965" right="0.19685039370078741" top="0.39370078740157483" bottom="0.19685039370078741" header="0" footer="0"/>
  <pageSetup paperSize="9" scale="86" orientation="portrait" r:id="rId1"/>
  <headerFooter alignWithMargins="0">
    <oddFooter>&amp;R&amp;7Подготовлено  программным комплексом "Бонус-квартплата" /ООО УК ПРОФИ СЕРВИС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ФЛС</vt:lpstr>
      <vt:lpstr>ФЛС!Область_печати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333</dc:creator>
  <cp:lastModifiedBy>IE Artyushenko</cp:lastModifiedBy>
  <cp:lastPrinted>2015-06-14T09:59:52Z</cp:lastPrinted>
  <dcterms:created xsi:type="dcterms:W3CDTF">2013-02-03T16:08:27Z</dcterms:created>
  <dcterms:modified xsi:type="dcterms:W3CDTF">2015-07-27T19:29:55Z</dcterms:modified>
</cp:coreProperties>
</file>